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PLOMADO MED DE LAB\DOCUMENTOS PARA LA PÁGINA\MODULO 2 HEMATOLOGIA\"/>
    </mc:Choice>
  </mc:AlternateContent>
  <xr:revisionPtr revIDLastSave="0" documentId="13_ncr:1_{4053FFF6-82B8-4874-BECB-48C840044F0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aratula" sheetId="1" r:id="rId1"/>
    <sheet name="CASO 1 BH" sheetId="3" r:id="rId2"/>
    <sheet name="REPASO" sheetId="5" r:id="rId3"/>
    <sheet name="CASO 1 HC" sheetId="4" r:id="rId4"/>
    <sheet name="CASO 2 BH" sheetId="6" r:id="rId5"/>
    <sheet name="CASO 2 HC" sheetId="7" r:id="rId6"/>
    <sheet name="INSTRUCCIONES" sheetId="2" r:id="rId7"/>
    <sheet name="CASO 3 BH" sheetId="9" r:id="rId8"/>
    <sheet name="CASO 3 HC" sheetId="10" r:id="rId9"/>
    <sheet name="MECANISMOS" sheetId="11" r:id="rId10"/>
    <sheet name="SI" sheetId="12" r:id="rId11"/>
    <sheet name="NO" sheetId="14" r:id="rId12"/>
    <sheet name="FIN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4" l="1"/>
  <c r="C25" i="4"/>
  <c r="J26" i="11"/>
  <c r="J23" i="11"/>
  <c r="J21" i="11"/>
  <c r="K11" i="11"/>
  <c r="K8" i="11"/>
  <c r="K5" i="11"/>
  <c r="F20" i="9"/>
  <c r="F19" i="9"/>
  <c r="F18" i="9"/>
  <c r="F17" i="9"/>
  <c r="G15" i="9"/>
  <c r="F15" i="9"/>
  <c r="F14" i="9"/>
  <c r="F13" i="9"/>
  <c r="F12" i="9"/>
  <c r="F11" i="9"/>
  <c r="B10" i="9"/>
  <c r="F20" i="6" l="1"/>
  <c r="F19" i="6"/>
  <c r="F18" i="6"/>
  <c r="F17" i="6"/>
  <c r="G15" i="6"/>
  <c r="F15" i="6"/>
  <c r="F14" i="6"/>
  <c r="F13" i="6"/>
  <c r="F12" i="6"/>
  <c r="F11" i="6"/>
  <c r="B10" i="6"/>
</calcChain>
</file>

<file path=xl/sharedStrings.xml><?xml version="1.0" encoding="utf-8"?>
<sst xmlns="http://schemas.openxmlformats.org/spreadsheetml/2006/main" count="480" uniqueCount="198">
  <si>
    <t>UNIVERSIDAD NACIONAL AUTÓNOMA DE MÉXICO</t>
  </si>
  <si>
    <t>FACULTAD DE ESTUDIOS SUPERIORES CUAUTITLAN</t>
  </si>
  <si>
    <t>DEPARTAMENTO DE CIENCIAS BIOLÓGICAS</t>
  </si>
  <si>
    <t>EXPLORADOR DEL DIAGNÓSTICO</t>
  </si>
  <si>
    <t xml:space="preserve">Proyecto PAPIME PE 209615  </t>
  </si>
  <si>
    <t>DESARROLLO DE LABORATORIOS Y TALLERES VIRTUALES</t>
  </si>
  <si>
    <t>COMO APOYO PARA MEJORAR LA ENSEÑANZA EN LAS ASIGNATURAS DE</t>
  </si>
  <si>
    <t xml:space="preserve"> LABORATORIO CLÍNICO, PATOLOGÍA Y EPIDEMIOLOGÍA</t>
  </si>
  <si>
    <t>Para ingresar presiona el boton del caso de interés.</t>
  </si>
  <si>
    <t>INSTRUCCIONES DE MANEJO</t>
  </si>
  <si>
    <t>INGRESAR</t>
  </si>
  <si>
    <t>CASO CLÍNICO 1</t>
  </si>
  <si>
    <t>CASO CLINICO 2</t>
  </si>
  <si>
    <t>CASO CLÍNICO 3</t>
  </si>
  <si>
    <r>
      <t>Desarrollado por: Dr. Guillermo Valdivia Anda</t>
    </r>
    <r>
      <rPr>
        <sz val="11"/>
        <color rgb="FF000000"/>
        <rFont val="Calibri"/>
        <family val="2"/>
      </rPr>
      <t>©</t>
    </r>
  </si>
  <si>
    <t>Bienvenido al taller virtual para el tema de LEUCOCITOS que consiste de varios ejercicios sobre el tema</t>
  </si>
  <si>
    <t>HOLA</t>
  </si>
  <si>
    <t>BIENVENIDO AL EJERCICIO DE INTERPRETACIÓN.</t>
  </si>
  <si>
    <t>Está basado en el sistema</t>
  </si>
  <si>
    <t>Ingresa al caso de interés pulsando el cursor en el lugar donde se presente una "manita"</t>
  </si>
  <si>
    <t>En los casos que aparesca una celda de selección como esta:</t>
  </si>
  <si>
    <t>Selecciona el término adecuado.</t>
  </si>
  <si>
    <t>Empieza por el primer caso solo selecciona valores, no modifiques ninguna celda. En los ejercicios se pueden repetir algunos diagnósticos, coloca sólo los términos cuando estes seguro</t>
  </si>
  <si>
    <t>y cuando la relación entre la alteración y el resultado esté justificada</t>
  </si>
  <si>
    <t xml:space="preserve">EMPEZAR EL EJERCICIO </t>
  </si>
  <si>
    <t>N</t>
  </si>
  <si>
    <t>↑</t>
  </si>
  <si>
    <t>↓</t>
  </si>
  <si>
    <t>↑↑</t>
  </si>
  <si>
    <t>↓↓</t>
  </si>
  <si>
    <t>↑↑↑</t>
  </si>
  <si>
    <t>↓↓↓</t>
  </si>
  <si>
    <t>EXPLORADOR DIAGNÓSTICO</t>
  </si>
  <si>
    <t>CASO 1</t>
  </si>
  <si>
    <t>REGRESAR AL ÍNDICE</t>
  </si>
  <si>
    <t xml:space="preserve">ESPECIE: CANINO </t>
  </si>
  <si>
    <t>N° ESTUDIO : 0411389</t>
  </si>
  <si>
    <t>RAZA: C/MALTES</t>
  </si>
  <si>
    <t>EDAD: 13 AÑOS</t>
  </si>
  <si>
    <t>IDENTIFICACION DOLLY´S</t>
  </si>
  <si>
    <t>SEXO: HEMBRA</t>
  </si>
  <si>
    <t>ANAMNESIS: El animal habita en una fábrica de pinturas, empezó con problemas hace 6 meses y se le trató con</t>
  </si>
  <si>
    <t xml:space="preserve">piretrinas ya que se encontraron muchas pulgas. Comenzó con debilidad hace 3 meses que se ha incrementando </t>
  </si>
  <si>
    <t>EXPLORACIÓN: Actualmente tiene mucosas pálidaz, aumento de la frecuencia cardiaca y respiratoria e intolerancia leve al ejercicio</t>
  </si>
  <si>
    <t>Presenta aumento leve de los linfonodos retrofaríngeos y de los popitleos</t>
  </si>
  <si>
    <t>También hay aumento en la secreción de moco en las fosas nasales.</t>
  </si>
  <si>
    <t>COMPLETA EL CUADRO:</t>
  </si>
  <si>
    <t xml:space="preserve">lista de problemas </t>
  </si>
  <si>
    <t>lista de enfermedades</t>
  </si>
  <si>
    <t>lista de etiologías</t>
  </si>
  <si>
    <t>A</t>
  </si>
  <si>
    <t>I</t>
  </si>
  <si>
    <t>B</t>
  </si>
  <si>
    <t>II</t>
  </si>
  <si>
    <t>C</t>
  </si>
  <si>
    <t>III</t>
  </si>
  <si>
    <t>D</t>
  </si>
  <si>
    <t>IV</t>
  </si>
  <si>
    <t>E</t>
  </si>
  <si>
    <t>V</t>
  </si>
  <si>
    <t>F</t>
  </si>
  <si>
    <t>VI</t>
  </si>
  <si>
    <t>G</t>
  </si>
  <si>
    <t>VII</t>
  </si>
  <si>
    <t>RELACIONA EL DIAGNOSTICO DE LAB  CON LAS LISTAS</t>
  </si>
  <si>
    <t>H</t>
  </si>
  <si>
    <t>VIII</t>
  </si>
  <si>
    <t>COLOCANDO EL NÚMERO O LETRA CORRESPONDIENTE</t>
  </si>
  <si>
    <t>LISTA DE</t>
  </si>
  <si>
    <t xml:space="preserve">LISTA DE </t>
  </si>
  <si>
    <t>PROBLEMAS</t>
  </si>
  <si>
    <t>ENFERMEDADES</t>
  </si>
  <si>
    <t>ETIOLOGÍAS</t>
  </si>
  <si>
    <t>REGRESAR AL MENÚ</t>
  </si>
  <si>
    <t>SELECCIONA LA RESPUESTA MAS ADECUADA</t>
  </si>
  <si>
    <t>LEUCOPENIA</t>
  </si>
  <si>
    <t>LEUCOCITOSIS</t>
  </si>
  <si>
    <t>LEUCOSIS</t>
  </si>
  <si>
    <t>LEUCEMIA</t>
  </si>
  <si>
    <t>LINFOMA</t>
  </si>
  <si>
    <t>LINFOPENIA</t>
  </si>
  <si>
    <t>LINFOCITOSIS</t>
  </si>
  <si>
    <t>NEUTROPENIA</t>
  </si>
  <si>
    <t>NEUTROFILIA</t>
  </si>
  <si>
    <t>MONOCITOPENIA</t>
  </si>
  <si>
    <t>MONOCITOSIS</t>
  </si>
  <si>
    <t>EOSINOPENIA</t>
  </si>
  <si>
    <t>EOSINOFILIA</t>
  </si>
  <si>
    <t>ABSOLUTA</t>
  </si>
  <si>
    <t>RELATIVA</t>
  </si>
  <si>
    <t>DESVIACIÓN A LA DERECHA</t>
  </si>
  <si>
    <t>DESVIACIÓN A LA IZQUIERDA</t>
  </si>
  <si>
    <t>SIN DESVIACIÓN</t>
  </si>
  <si>
    <t>ESCRIBE EL DIAGNÓSTICO DE LABORATORIO COMPLETO PARA LA FÓRMULA BLANCA: (usa los datos obtenidos)</t>
  </si>
  <si>
    <t>"NOMBRE" Total de GB:</t>
  </si>
  <si>
    <t>1er Apellido (Diferencial %</t>
  </si>
  <si>
    <t>2° apellido (Totales)</t>
  </si>
  <si>
    <t>APODO (desviación)</t>
  </si>
  <si>
    <t>BASOFILOPENIA</t>
  </si>
  <si>
    <t>BASOFILIA</t>
  </si>
  <si>
    <t>IR A LA SIGUIENTE FASE</t>
  </si>
  <si>
    <t>REVISAR LOS CONCEPTOS</t>
  </si>
  <si>
    <t xml:space="preserve">REGRESAR AL CASO </t>
  </si>
  <si>
    <t>FORMULA   BLANCA</t>
  </si>
  <si>
    <t>Rangos</t>
  </si>
  <si>
    <t>Normales</t>
  </si>
  <si>
    <t xml:space="preserve"> </t>
  </si>
  <si>
    <t>/µL</t>
  </si>
  <si>
    <t>Leucocitos</t>
  </si>
  <si>
    <r>
      <t>/</t>
    </r>
    <r>
      <rPr>
        <sz val="10"/>
        <rFont val="Arial"/>
        <family val="2"/>
      </rPr>
      <t>µ</t>
    </r>
    <r>
      <rPr>
        <sz val="10"/>
        <rFont val="Helv"/>
      </rPr>
      <t>L</t>
    </r>
  </si>
  <si>
    <t>%</t>
  </si>
  <si>
    <t xml:space="preserve"> -</t>
  </si>
  <si>
    <t>Linfocitos</t>
  </si>
  <si>
    <t xml:space="preserve"> 12-30</t>
  </si>
  <si>
    <t>Monocitos</t>
  </si>
  <si>
    <t xml:space="preserve"> 2-10</t>
  </si>
  <si>
    <t>Neutrófilos</t>
  </si>
  <si>
    <t xml:space="preserve"> 60-80</t>
  </si>
  <si>
    <t>Eosinófilos</t>
  </si>
  <si>
    <t xml:space="preserve"> 2-8</t>
  </si>
  <si>
    <t>Basófilos</t>
  </si>
  <si>
    <t xml:space="preserve"> 0-1</t>
  </si>
  <si>
    <t>Mielocitos</t>
  </si>
  <si>
    <t xml:space="preserve"> 0</t>
  </si>
  <si>
    <t>Juveniles</t>
  </si>
  <si>
    <t>Banda</t>
  </si>
  <si>
    <t xml:space="preserve"> 0-4</t>
  </si>
  <si>
    <t>Segmentados</t>
  </si>
  <si>
    <t xml:space="preserve"> 60-77</t>
  </si>
  <si>
    <t>Hipersegmen.</t>
  </si>
  <si>
    <t xml:space="preserve">PLAQUETAS: </t>
  </si>
  <si>
    <t>PROTEINAS PLASMATICAS.</t>
  </si>
  <si>
    <t>g/dL</t>
  </si>
  <si>
    <t xml:space="preserve"> 5.4-7.8</t>
  </si>
  <si>
    <t xml:space="preserve">RETICULOCITOS:  </t>
  </si>
  <si>
    <t>&lt; 60,000/µL</t>
  </si>
  <si>
    <t xml:space="preserve"> 0 - 1.5 %</t>
  </si>
  <si>
    <t>Apreciaciones</t>
  </si>
  <si>
    <t>FORMULA ROJA:</t>
  </si>
  <si>
    <t>MODERADA HIPOCROMIA, LEVE CRENOCITOSIS, LEVE METACROMASIA Y ANISOCITOSIS</t>
  </si>
  <si>
    <t>FORMULA BLANCA:</t>
  </si>
  <si>
    <t>INDICA EL DIAGNÓSTICO DE LABORATORIO COMPLETO  OBTENIDO PARA LA FORMULA BLANCA</t>
  </si>
  <si>
    <t>TROMBOCITOSIS</t>
  </si>
  <si>
    <t>TROMBOCITOPENIA</t>
  </si>
  <si>
    <t>HIPOPROTEINEMIA</t>
  </si>
  <si>
    <t>HIPERPROTEINEMIA</t>
  </si>
  <si>
    <t>REGENERATIVA</t>
  </si>
  <si>
    <t>NO REGENERATIVA</t>
  </si>
  <si>
    <t>CASO 3</t>
  </si>
  <si>
    <t>N° ESTUDIO : 6923</t>
  </si>
  <si>
    <t>RAZA:  LABRADOR</t>
  </si>
  <si>
    <t>EDAD: 3 AÑOS</t>
  </si>
  <si>
    <t>IDENTIFICACION:  GOLDEN</t>
  </si>
  <si>
    <t>ANAMNESIS: Desde hace 15 días presentó aumento de volumen bilateral en ambas glandulas mamarias, tiene aumento de temperatura</t>
  </si>
  <si>
    <t>rubor y dolor a la palpación enla región abdominal, se le trató con antibióticos de amplio espectro sin mejoría, actualmente presenta alopecia en la región dorsal y un leve enegrecimiento bilateral dorsal.</t>
  </si>
  <si>
    <t>EXPLORACIÓN: tiene hundimiento bilateral de ambos ojos, pelo hirsuto, la piel tiene bajo retorno al pellizcamiento, así como un retorno venoso aumentado ligeramente.</t>
  </si>
  <si>
    <t>soplo cardiaco leve, aumento de tamaño del hígado y la orina es muy amarilla.</t>
  </si>
  <si>
    <t>RELACIONA EL DIAGNOSTICO CON LAS LISTAS</t>
  </si>
  <si>
    <t>CASO 2</t>
  </si>
  <si>
    <t>DIAGNÓSTICO DE LABORATORIO</t>
  </si>
  <si>
    <t>EDAD: 3 MESES</t>
  </si>
  <si>
    <t>RAZA:  PASTOR ALEMÁN</t>
  </si>
  <si>
    <t>IDENTIFICACION:  LOBO</t>
  </si>
  <si>
    <t>ANAMNESIS: Desde hace 15 días presentó diarrea pastosa y lagañas bilaterales, tiene fiebres intermitentes</t>
  </si>
  <si>
    <t>soplo cardiaco leve, aumento de tamaño del hígado y palidez de mucosas</t>
  </si>
  <si>
    <t>tiene letargia, anorexia, debilidad y nistagmos</t>
  </si>
  <si>
    <t>RELACIONA LOS DIAGNÓSTICOS DE LABORATORIO OBTENIDOS PARA CADA CASO CON EL MECANISMOS PROBABLE</t>
  </si>
  <si>
    <t>MECANISMO PROBABLE</t>
  </si>
  <si>
    <t>FELICIDADES LO LOGRASTE</t>
  </si>
  <si>
    <t>YA ESTAS LISTO</t>
  </si>
  <si>
    <t>ESTAS EQUIVOCADO</t>
  </si>
  <si>
    <t>REVISA TUS APUNTES</t>
  </si>
  <si>
    <t>REGRESAR AL CASO 1</t>
  </si>
  <si>
    <t>REGRESAR AL CASO 2</t>
  </si>
  <si>
    <t>REGRESAR AL CASO 3</t>
  </si>
  <si>
    <t>POR FAVOR FIJATE EN EL RESULTADO Y RAZONA TUS RESPUESTAS</t>
  </si>
  <si>
    <t>TU CALIFICACIÓN</t>
  </si>
  <si>
    <t>CASO</t>
  </si>
  <si>
    <t>RETROALIMENTACIÓN</t>
  </si>
  <si>
    <t>BIEN</t>
  </si>
  <si>
    <t>MAL</t>
  </si>
  <si>
    <t>Selecciona un número y/o letra</t>
  </si>
  <si>
    <t>REGRESAR AL INICIO</t>
  </si>
  <si>
    <t>SALIR</t>
  </si>
  <si>
    <t>GRACIAS POR USAR EL EXPLORADOR DIAGNÓSTICO PARA LEUCOCITOS</t>
  </si>
  <si>
    <t>TE AGRADECEMOS TUS COMENTARIOS AL CORREO: valdivag@unam.mx</t>
  </si>
  <si>
    <t>LEUCOCITOS</t>
  </si>
  <si>
    <t>↓S</t>
  </si>
  <si>
    <t>↑S</t>
  </si>
  <si>
    <t>ASOCIA LOS PROBLEMAS, ENFERMEDADES O ETIOLOGÍAS, CON TU</t>
  </si>
  <si>
    <t>LAS CELDAS AMARILLAS NO LAS MODIFIQUES</t>
  </si>
  <si>
    <t>S↓</t>
  </si>
  <si>
    <t>S↑</t>
  </si>
  <si>
    <t>ESTABLECE LA LISTA DE PROBLEMAS, ENFERMEDADES ETIOLOGIAS</t>
  </si>
  <si>
    <t>PRIORIZA POR IMPORTANCIA</t>
  </si>
  <si>
    <t>DESPUÉS DE TERMINAR TUS CASOS</t>
  </si>
  <si>
    <t>MECANISMOS!A1</t>
  </si>
  <si>
    <t>RESUELVE TUS CASOS CLÍNICOS PARA EL 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</si>
</sst>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000000"/>
      <name val="AlternateGothic2 BT"/>
      <family val="2"/>
    </font>
    <font>
      <sz val="18"/>
      <color rgb="FF000000"/>
      <name val="AlternateGothic2 BT"/>
      <family val="2"/>
    </font>
    <font>
      <sz val="20"/>
      <color rgb="FF000000"/>
      <name val="Algerian"/>
      <family val="5"/>
    </font>
    <font>
      <sz val="11"/>
      <color rgb="FF000000"/>
      <name val="Arial Black"/>
      <family val="2"/>
    </font>
    <font>
      <b/>
      <sz val="11"/>
      <color rgb="FF000000"/>
      <name val="Baskerville Old Face"/>
      <family val="1"/>
    </font>
    <font>
      <b/>
      <sz val="11"/>
      <color rgb="FF000000"/>
      <name val="Batang"/>
      <family val="1"/>
    </font>
    <font>
      <b/>
      <sz val="11"/>
      <color rgb="FF000000"/>
      <name val="Bodoni MT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Helv"/>
    </font>
    <font>
      <sz val="12"/>
      <color theme="1"/>
      <name val="Algerian"/>
      <family val="5"/>
    </font>
    <font>
      <b/>
      <sz val="10"/>
      <name val="Helv"/>
    </font>
    <font>
      <b/>
      <i/>
      <sz val="10"/>
      <name val="Helv"/>
    </font>
    <font>
      <sz val="10"/>
      <name val="Helv"/>
    </font>
    <font>
      <sz val="10"/>
      <name val="Arial"/>
      <family val="2"/>
    </font>
    <font>
      <sz val="10"/>
      <color indexed="9"/>
      <name val="Helv"/>
    </font>
    <font>
      <b/>
      <sz val="9"/>
      <name val="Bookman Old Style"/>
      <family val="1"/>
    </font>
    <font>
      <sz val="9"/>
      <name val="Helv"/>
    </font>
    <font>
      <sz val="9"/>
      <name val="Arial"/>
      <family val="2"/>
    </font>
    <font>
      <sz val="8"/>
      <name val="Helv"/>
    </font>
    <font>
      <b/>
      <sz val="12"/>
      <color theme="1"/>
      <name val="Arial Black"/>
      <family val="2"/>
    </font>
    <font>
      <b/>
      <sz val="15.4"/>
      <color rgb="FF363636"/>
      <name val="Segoe UI Light"/>
      <family val="2"/>
    </font>
    <font>
      <sz val="14"/>
      <color theme="1"/>
      <name val="Arial Black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4"/>
        </stop>
        <stop position="1">
          <color theme="0"/>
        </stop>
      </gradient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9" fillId="2" borderId="1" xfId="1" applyFill="1" applyBorder="1" applyAlignment="1">
      <alignment horizontal="center"/>
    </xf>
    <xf numFmtId="0" fontId="9" fillId="0" borderId="0" xfId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/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1" fillId="0" borderId="4" xfId="0" applyFont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16" xfId="0" applyBorder="1"/>
    <xf numFmtId="0" fontId="19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0" fillId="5" borderId="18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21" fillId="0" borderId="0" xfId="0" applyFont="1" applyAlignment="1">
      <alignment horizontal="left"/>
    </xf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19" fillId="0" borderId="0" xfId="0" applyFont="1" applyAlignment="1">
      <alignment horizontal="left"/>
    </xf>
    <xf numFmtId="37" fontId="21" fillId="0" borderId="0" xfId="0" applyNumberFormat="1" applyFont="1" applyAlignment="1">
      <alignment horizontal="left"/>
    </xf>
    <xf numFmtId="0" fontId="0" fillId="5" borderId="27" xfId="0" applyFill="1" applyBorder="1" applyAlignment="1">
      <alignment horizontal="center"/>
    </xf>
    <xf numFmtId="0" fontId="0" fillId="5" borderId="28" xfId="0" applyFill="1" applyBorder="1"/>
    <xf numFmtId="0" fontId="0" fillId="5" borderId="0" xfId="0" applyFill="1"/>
    <xf numFmtId="0" fontId="0" fillId="5" borderId="29" xfId="0" applyFill="1" applyBorder="1" applyAlignment="1">
      <alignment horizontal="left"/>
    </xf>
    <xf numFmtId="37" fontId="23" fillId="0" borderId="0" xfId="0" applyNumberFormat="1" applyFont="1"/>
    <xf numFmtId="0" fontId="21" fillId="0" borderId="0" xfId="0" applyFont="1"/>
    <xf numFmtId="37" fontId="21" fillId="0" borderId="0" xfId="0" applyNumberFormat="1" applyFont="1"/>
    <xf numFmtId="0" fontId="0" fillId="5" borderId="19" xfId="0" applyFill="1" applyBorder="1"/>
    <xf numFmtId="0" fontId="21" fillId="0" borderId="0" xfId="0" applyFont="1" applyAlignment="1">
      <alignment horizontal="center"/>
    </xf>
    <xf numFmtId="0" fontId="0" fillId="5" borderId="29" xfId="0" applyFill="1" applyBorder="1"/>
    <xf numFmtId="0" fontId="17" fillId="0" borderId="0" xfId="0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0" fillId="5" borderId="28" xfId="0" applyNumberFormat="1" applyFill="1" applyBorder="1"/>
    <xf numFmtId="3" fontId="0" fillId="5" borderId="29" xfId="0" applyNumberForma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2" fontId="21" fillId="0" borderId="0" xfId="0" applyNumberFormat="1" applyFont="1"/>
    <xf numFmtId="0" fontId="0" fillId="5" borderId="30" xfId="0" applyFill="1" applyBorder="1"/>
    <xf numFmtId="0" fontId="0" fillId="5" borderId="31" xfId="0" applyFill="1" applyBorder="1"/>
    <xf numFmtId="0" fontId="24" fillId="0" borderId="1" xfId="0" applyFont="1" applyBorder="1" applyAlignment="1">
      <alignment horizontal="left"/>
    </xf>
    <xf numFmtId="10" fontId="25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0" fillId="0" borderId="0" xfId="0" applyAlignment="1">
      <alignment horizontal="left"/>
    </xf>
    <xf numFmtId="0" fontId="25" fillId="0" borderId="21" xfId="0" applyFont="1" applyBorder="1"/>
    <xf numFmtId="0" fontId="25" fillId="0" borderId="21" xfId="0" applyFont="1" applyBorder="1" applyAlignment="1">
      <alignment horizontal="center"/>
    </xf>
    <xf numFmtId="0" fontId="17" fillId="0" borderId="21" xfId="0" applyFont="1" applyBorder="1"/>
    <xf numFmtId="0" fontId="21" fillId="0" borderId="22" xfId="0" applyFont="1" applyBorder="1"/>
    <xf numFmtId="0" fontId="17" fillId="0" borderId="28" xfId="0" applyFont="1" applyBorder="1"/>
    <xf numFmtId="0" fontId="27" fillId="0" borderId="0" xfId="0" applyFont="1" applyAlignment="1">
      <alignment horizontal="left"/>
    </xf>
    <xf numFmtId="0" fontId="17" fillId="0" borderId="0" xfId="0" applyFont="1"/>
    <xf numFmtId="0" fontId="25" fillId="0" borderId="29" xfId="0" applyFont="1" applyBorder="1"/>
    <xf numFmtId="0" fontId="17" fillId="0" borderId="32" xfId="0" applyFont="1" applyBorder="1"/>
    <xf numFmtId="0" fontId="25" fillId="0" borderId="30" xfId="0" applyFont="1" applyBorder="1" applyAlignment="1">
      <alignment horizontal="center"/>
    </xf>
    <xf numFmtId="0" fontId="17" fillId="0" borderId="30" xfId="0" applyFont="1" applyBorder="1"/>
    <xf numFmtId="0" fontId="25" fillId="0" borderId="30" xfId="0" applyFont="1" applyBorder="1"/>
    <xf numFmtId="0" fontId="25" fillId="0" borderId="31" xfId="0" applyFont="1" applyBorder="1"/>
    <xf numFmtId="0" fontId="1" fillId="0" borderId="16" xfId="0" applyFont="1" applyBorder="1"/>
    <xf numFmtId="0" fontId="0" fillId="0" borderId="2" xfId="0" applyBorder="1"/>
    <xf numFmtId="0" fontId="28" fillId="0" borderId="0" xfId="0" applyFont="1"/>
    <xf numFmtId="0" fontId="29" fillId="0" borderId="0" xfId="0" applyFont="1"/>
    <xf numFmtId="0" fontId="29" fillId="0" borderId="16" xfId="0" applyFont="1" applyBorder="1" applyAlignment="1">
      <alignment horizontal="center"/>
    </xf>
    <xf numFmtId="0" fontId="29" fillId="0" borderId="16" xfId="0" applyFont="1" applyBorder="1"/>
    <xf numFmtId="0" fontId="9" fillId="3" borderId="16" xfId="1" applyFill="1" applyBorder="1"/>
    <xf numFmtId="0" fontId="31" fillId="0" borderId="0" xfId="0" applyFont="1"/>
    <xf numFmtId="0" fontId="32" fillId="0" borderId="1" xfId="0" applyFont="1" applyBorder="1"/>
    <xf numFmtId="0" fontId="32" fillId="0" borderId="0" xfId="0" applyFont="1"/>
    <xf numFmtId="0" fontId="32" fillId="0" borderId="34" xfId="0" applyFont="1" applyBorder="1"/>
    <xf numFmtId="37" fontId="21" fillId="0" borderId="16" xfId="0" applyNumberFormat="1" applyFont="1" applyBorder="1" applyAlignment="1">
      <alignment horizontal="left"/>
    </xf>
    <xf numFmtId="0" fontId="0" fillId="0" borderId="16" xfId="0" applyBorder="1" applyAlignment="1">
      <alignment horizontal="left"/>
    </xf>
    <xf numFmtId="3" fontId="0" fillId="0" borderId="16" xfId="0" applyNumberFormat="1" applyBorder="1" applyAlignment="1">
      <alignment horizontal="left"/>
    </xf>
    <xf numFmtId="0" fontId="33" fillId="6" borderId="2" xfId="0" applyFont="1" applyFill="1" applyBorder="1"/>
    <xf numFmtId="0" fontId="33" fillId="6" borderId="33" xfId="0" applyFont="1" applyFill="1" applyBorder="1"/>
    <xf numFmtId="0" fontId="33" fillId="6" borderId="3" xfId="0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3" borderId="2" xfId="1" applyFill="1" applyBorder="1" applyAlignment="1">
      <alignment horizontal="center"/>
    </xf>
    <xf numFmtId="0" fontId="9" fillId="3" borderId="3" xfId="1" applyFill="1" applyBorder="1" applyAlignment="1">
      <alignment horizontal="center"/>
    </xf>
    <xf numFmtId="0" fontId="33" fillId="6" borderId="2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/>
    </xf>
    <xf numFmtId="0" fontId="33" fillId="6" borderId="3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4" borderId="2" xfId="1" applyFill="1" applyBorder="1" applyAlignment="1">
      <alignment horizontal="center"/>
    </xf>
    <xf numFmtId="0" fontId="9" fillId="4" borderId="3" xfId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1" applyFill="1" applyBorder="1" applyAlignment="1">
      <alignment horizontal="center"/>
    </xf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22" xfId="0" applyFont="1" applyBorder="1" applyAlignment="1">
      <alignment horizontal="left"/>
    </xf>
    <xf numFmtId="0" fontId="26" fillId="0" borderId="32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26" fillId="0" borderId="31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5" fillId="0" borderId="22" xfId="0" applyFont="1" applyBorder="1" applyAlignment="1">
      <alignment horizontal="left"/>
    </xf>
    <xf numFmtId="0" fontId="21" fillId="0" borderId="32" xfId="0" applyFont="1" applyBorder="1" applyAlignment="1">
      <alignment horizontal="left"/>
    </xf>
    <xf numFmtId="0" fontId="21" fillId="0" borderId="30" xfId="0" applyFont="1" applyBorder="1" applyAlignment="1">
      <alignment horizontal="left"/>
    </xf>
    <xf numFmtId="0" fontId="21" fillId="0" borderId="31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0" fillId="3" borderId="14" xfId="0" applyFont="1" applyFill="1" applyBorder="1" applyAlignment="1">
      <alignment horizontal="center"/>
    </xf>
    <xf numFmtId="0" fontId="30" fillId="3" borderId="1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2" fillId="0" borderId="32" xfId="0" applyFont="1" applyBorder="1"/>
    <xf numFmtId="0" fontId="32" fillId="0" borderId="16" xfId="0" applyFont="1" applyBorder="1"/>
    <xf numFmtId="0" fontId="32" fillId="0" borderId="0" xfId="0" applyFont="1" applyBorder="1"/>
    <xf numFmtId="0" fontId="0" fillId="0" borderId="0" xfId="0" applyBorder="1"/>
  </cellXfs>
  <cellStyles count="2">
    <cellStyle name="Hipervínculo" xfId="1" builtinId="8"/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1" defaultTableStyle="TableStyleMedium2" defaultPivotStyle="PivotStyleLight16">
    <tableStyle name="Invisible" pivot="0" table="0" count="0" xr9:uid="{7C8CEFC1-7187-4A5F-B52E-C0FD1E7C95E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Range="$S$7:$S$9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114301</xdr:rowOff>
    </xdr:from>
    <xdr:to>
      <xdr:col>1</xdr:col>
      <xdr:colOff>1657350</xdr:colOff>
      <xdr:row>7</xdr:row>
      <xdr:rowOff>67311</xdr:rowOff>
    </xdr:to>
    <xdr:pic>
      <xdr:nvPicPr>
        <xdr:cNvPr id="2" name="1 Imagen" descr="UNAM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114301"/>
          <a:ext cx="1676400" cy="1858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9</xdr:row>
      <xdr:rowOff>57150</xdr:rowOff>
    </xdr:from>
    <xdr:to>
      <xdr:col>5</xdr:col>
      <xdr:colOff>47625</xdr:colOff>
      <xdr:row>26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300" b="33628"/>
        <a:stretch/>
      </xdr:blipFill>
      <xdr:spPr bwMode="auto">
        <a:xfrm>
          <a:off x="76200" y="1838325"/>
          <a:ext cx="4362450" cy="449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9524</xdr:colOff>
      <xdr:row>9</xdr:row>
      <xdr:rowOff>38100</xdr:rowOff>
    </xdr:from>
    <xdr:to>
      <xdr:col>8</xdr:col>
      <xdr:colOff>762000</xdr:colOff>
      <xdr:row>26</xdr:row>
      <xdr:rowOff>95250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898" b="32665"/>
        <a:stretch/>
      </xdr:blipFill>
      <xdr:spPr bwMode="auto">
        <a:xfrm>
          <a:off x="5619749" y="1819275"/>
          <a:ext cx="2457451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27</xdr:row>
      <xdr:rowOff>28575</xdr:rowOff>
    </xdr:from>
    <xdr:to>
      <xdr:col>8</xdr:col>
      <xdr:colOff>552449</xdr:colOff>
      <xdr:row>34</xdr:row>
      <xdr:rowOff>161925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195"/>
        <a:stretch/>
      </xdr:blipFill>
      <xdr:spPr bwMode="auto">
        <a:xfrm>
          <a:off x="1019175" y="6629400"/>
          <a:ext cx="6848474" cy="181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7</xdr:col>
      <xdr:colOff>638</xdr:colOff>
      <xdr:row>22</xdr:row>
      <xdr:rowOff>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76200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15</xdr:col>
      <xdr:colOff>638</xdr:colOff>
      <xdr:row>22</xdr:row>
      <xdr:rowOff>479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76200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7</xdr:col>
      <xdr:colOff>638</xdr:colOff>
      <xdr:row>46</xdr:row>
      <xdr:rowOff>171929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5524500"/>
          <a:ext cx="4572638" cy="34294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24</xdr:row>
      <xdr:rowOff>38100</xdr:rowOff>
    </xdr:from>
    <xdr:to>
      <xdr:col>6</xdr:col>
      <xdr:colOff>552450</xdr:colOff>
      <xdr:row>25</xdr:row>
      <xdr:rowOff>180975</xdr:rowOff>
    </xdr:to>
    <xdr:sp macro="" textlink="">
      <xdr:nvSpPr>
        <xdr:cNvPr id="2" name="1 Flecha derech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29475" y="4705350"/>
          <a:ext cx="495300" cy="33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76200</xdr:colOff>
      <xdr:row>26</xdr:row>
      <xdr:rowOff>28575</xdr:rowOff>
    </xdr:from>
    <xdr:to>
      <xdr:col>6</xdr:col>
      <xdr:colOff>571500</xdr:colOff>
      <xdr:row>27</xdr:row>
      <xdr:rowOff>171450</xdr:rowOff>
    </xdr:to>
    <xdr:sp macro="" textlink="">
      <xdr:nvSpPr>
        <xdr:cNvPr id="3" name="2 Flecha derech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248525" y="5086350"/>
          <a:ext cx="495300" cy="33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38100</xdr:colOff>
      <xdr:row>28</xdr:row>
      <xdr:rowOff>38100</xdr:rowOff>
    </xdr:from>
    <xdr:to>
      <xdr:col>6</xdr:col>
      <xdr:colOff>533400</xdr:colOff>
      <xdr:row>29</xdr:row>
      <xdr:rowOff>190500</xdr:rowOff>
    </xdr:to>
    <xdr:sp macro="" textlink="">
      <xdr:nvSpPr>
        <xdr:cNvPr id="4" name="3 Flecha derech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210425" y="5486400"/>
          <a:ext cx="495300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76200</xdr:colOff>
      <xdr:row>29</xdr:row>
      <xdr:rowOff>133350</xdr:rowOff>
    </xdr:from>
    <xdr:to>
      <xdr:col>6</xdr:col>
      <xdr:colOff>571500</xdr:colOff>
      <xdr:row>31</xdr:row>
      <xdr:rowOff>76200</xdr:rowOff>
    </xdr:to>
    <xdr:sp macro="" textlink="">
      <xdr:nvSpPr>
        <xdr:cNvPr id="5" name="4 Flecha derecha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248525" y="5772150"/>
          <a:ext cx="495300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206441</xdr:colOff>
      <xdr:row>13</xdr:row>
      <xdr:rowOff>54770</xdr:rowOff>
    </xdr:from>
    <xdr:to>
      <xdr:col>7</xdr:col>
      <xdr:colOff>1521499</xdr:colOff>
      <xdr:row>17</xdr:row>
      <xdr:rowOff>189849</xdr:rowOff>
    </xdr:to>
    <xdr:sp macro="" textlink="">
      <xdr:nvSpPr>
        <xdr:cNvPr id="6" name="Flecha: curvada hacia abaj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rot="1861459">
          <a:off x="7378766" y="2597945"/>
          <a:ext cx="2077058" cy="897079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27</xdr:row>
      <xdr:rowOff>47625</xdr:rowOff>
    </xdr:from>
    <xdr:to>
      <xdr:col>6</xdr:col>
      <xdr:colOff>685800</xdr:colOff>
      <xdr:row>28</xdr:row>
      <xdr:rowOff>190500</xdr:rowOff>
    </xdr:to>
    <xdr:sp macro="" textlink="">
      <xdr:nvSpPr>
        <xdr:cNvPr id="2" name="1 Flecha derech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972300" y="5229225"/>
          <a:ext cx="495300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171450</xdr:colOff>
      <xdr:row>29</xdr:row>
      <xdr:rowOff>76200</xdr:rowOff>
    </xdr:from>
    <xdr:to>
      <xdr:col>6</xdr:col>
      <xdr:colOff>666750</xdr:colOff>
      <xdr:row>31</xdr:row>
      <xdr:rowOff>19050</xdr:rowOff>
    </xdr:to>
    <xdr:sp macro="" textlink="">
      <xdr:nvSpPr>
        <xdr:cNvPr id="3" name="2 Flecha derech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953250" y="5657850"/>
          <a:ext cx="495300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142875</xdr:colOff>
      <xdr:row>31</xdr:row>
      <xdr:rowOff>19050</xdr:rowOff>
    </xdr:from>
    <xdr:to>
      <xdr:col>6</xdr:col>
      <xdr:colOff>638175</xdr:colOff>
      <xdr:row>32</xdr:row>
      <xdr:rowOff>171450</xdr:rowOff>
    </xdr:to>
    <xdr:sp macro="" textlink="">
      <xdr:nvSpPr>
        <xdr:cNvPr id="4" name="3 Flecha derech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924675" y="5981700"/>
          <a:ext cx="495300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171450</xdr:colOff>
      <xdr:row>32</xdr:row>
      <xdr:rowOff>142875</xdr:rowOff>
    </xdr:from>
    <xdr:to>
      <xdr:col>6</xdr:col>
      <xdr:colOff>666750</xdr:colOff>
      <xdr:row>34</xdr:row>
      <xdr:rowOff>85725</xdr:rowOff>
    </xdr:to>
    <xdr:sp macro="" textlink="">
      <xdr:nvSpPr>
        <xdr:cNvPr id="8" name="7 Flecha derecha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6953250" y="6296025"/>
          <a:ext cx="495300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85725</xdr:colOff>
      <xdr:row>16</xdr:row>
      <xdr:rowOff>28576</xdr:rowOff>
    </xdr:from>
    <xdr:to>
      <xdr:col>8</xdr:col>
      <xdr:colOff>638783</xdr:colOff>
      <xdr:row>20</xdr:row>
      <xdr:rowOff>163655</xdr:rowOff>
    </xdr:to>
    <xdr:sp macro="" textlink="">
      <xdr:nvSpPr>
        <xdr:cNvPr id="5" name="Flecha: curvada hacia abaj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rot="1861459">
          <a:off x="6867525" y="3105151"/>
          <a:ext cx="2077058" cy="897079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5</xdr:col>
      <xdr:colOff>504825</xdr:colOff>
      <xdr:row>17</xdr:row>
      <xdr:rowOff>112215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62000"/>
          <a:ext cx="3552825" cy="258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161925</xdr:rowOff>
        </xdr:from>
        <xdr:to>
          <xdr:col>8</xdr:col>
          <xdr:colOff>9525</xdr:colOff>
          <xdr:row>19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678849</xdr:colOff>
      <xdr:row>14</xdr:row>
      <xdr:rowOff>0</xdr:rowOff>
    </xdr:from>
    <xdr:to>
      <xdr:col>8</xdr:col>
      <xdr:colOff>685799</xdr:colOff>
      <xdr:row>19</xdr:row>
      <xdr:rowOff>28574</xdr:rowOff>
    </xdr:to>
    <xdr:pic>
      <xdr:nvPicPr>
        <xdr:cNvPr id="4" name="3 Imagen" descr="http://www.nopuedocreer.com/quelohayaninventado/wp-content/images/2011/08/ratonPuntero.jpe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2849" y="2667000"/>
          <a:ext cx="768950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27</xdr:row>
      <xdr:rowOff>47625</xdr:rowOff>
    </xdr:from>
    <xdr:to>
      <xdr:col>6</xdr:col>
      <xdr:colOff>685800</xdr:colOff>
      <xdr:row>28</xdr:row>
      <xdr:rowOff>190500</xdr:rowOff>
    </xdr:to>
    <xdr:sp macro="" textlink="">
      <xdr:nvSpPr>
        <xdr:cNvPr id="2" name="1 Flecha derecha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972300" y="5229225"/>
          <a:ext cx="495300" cy="33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171450</xdr:colOff>
      <xdr:row>29</xdr:row>
      <xdr:rowOff>76200</xdr:rowOff>
    </xdr:from>
    <xdr:to>
      <xdr:col>6</xdr:col>
      <xdr:colOff>666750</xdr:colOff>
      <xdr:row>31</xdr:row>
      <xdr:rowOff>19050</xdr:rowOff>
    </xdr:to>
    <xdr:sp macro="" textlink="">
      <xdr:nvSpPr>
        <xdr:cNvPr id="3" name="2 Flecha derecha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953250" y="5648325"/>
          <a:ext cx="495300" cy="33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142875</xdr:colOff>
      <xdr:row>31</xdr:row>
      <xdr:rowOff>19050</xdr:rowOff>
    </xdr:from>
    <xdr:to>
      <xdr:col>6</xdr:col>
      <xdr:colOff>638175</xdr:colOff>
      <xdr:row>32</xdr:row>
      <xdr:rowOff>171450</xdr:rowOff>
    </xdr:to>
    <xdr:sp macro="" textlink="">
      <xdr:nvSpPr>
        <xdr:cNvPr id="4" name="3 Flecha derecha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24675" y="5981700"/>
          <a:ext cx="495300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171450</xdr:colOff>
      <xdr:row>32</xdr:row>
      <xdr:rowOff>142875</xdr:rowOff>
    </xdr:from>
    <xdr:to>
      <xdr:col>6</xdr:col>
      <xdr:colOff>666750</xdr:colOff>
      <xdr:row>34</xdr:row>
      <xdr:rowOff>85725</xdr:rowOff>
    </xdr:to>
    <xdr:sp macro="" textlink="">
      <xdr:nvSpPr>
        <xdr:cNvPr id="5" name="4 Flecha derecha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6953250" y="6296025"/>
          <a:ext cx="495300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1219199</xdr:colOff>
      <xdr:row>15</xdr:row>
      <xdr:rowOff>123825</xdr:rowOff>
    </xdr:from>
    <xdr:to>
      <xdr:col>8</xdr:col>
      <xdr:colOff>591157</xdr:colOff>
      <xdr:row>20</xdr:row>
      <xdr:rowOff>58879</xdr:rowOff>
    </xdr:to>
    <xdr:sp macro="" textlink="">
      <xdr:nvSpPr>
        <xdr:cNvPr id="6" name="Flecha: curvada hacia abaj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 rot="1861459">
          <a:off x="6457949" y="2981325"/>
          <a:ext cx="2439008" cy="897079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</xdr:row>
      <xdr:rowOff>38100</xdr:rowOff>
    </xdr:from>
    <xdr:to>
      <xdr:col>6</xdr:col>
      <xdr:colOff>619763</xdr:colOff>
      <xdr:row>18</xdr:row>
      <xdr:rowOff>114779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19</xdr:row>
      <xdr:rowOff>171450</xdr:rowOff>
    </xdr:from>
    <xdr:to>
      <xdr:col>6</xdr:col>
      <xdr:colOff>667388</xdr:colOff>
      <xdr:row>33</xdr:row>
      <xdr:rowOff>76679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0" y="38671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40</xdr:row>
      <xdr:rowOff>19050</xdr:rowOff>
    </xdr:from>
    <xdr:to>
      <xdr:col>6</xdr:col>
      <xdr:colOff>638813</xdr:colOff>
      <xdr:row>58</xdr:row>
      <xdr:rowOff>19529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5" y="8639175"/>
          <a:ext cx="4572638" cy="3429479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2</xdr:row>
      <xdr:rowOff>47625</xdr:rowOff>
    </xdr:from>
    <xdr:ext cx="338619" cy="417807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2286000" y="438150"/>
          <a:ext cx="338619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1</a:t>
          </a:r>
        </a:p>
      </xdr:txBody>
    </xdr:sp>
    <xdr:clientData/>
  </xdr:oneCellAnchor>
  <xdr:oneCellAnchor>
    <xdr:from>
      <xdr:col>2</xdr:col>
      <xdr:colOff>238125</xdr:colOff>
      <xdr:row>25</xdr:row>
      <xdr:rowOff>57150</xdr:rowOff>
    </xdr:from>
    <xdr:ext cx="364202" cy="417807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762125" y="4895850"/>
          <a:ext cx="364202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A</a:t>
          </a:r>
        </a:p>
      </xdr:txBody>
    </xdr:sp>
    <xdr:clientData/>
  </xdr:oneCellAnchor>
  <xdr:oneCellAnchor>
    <xdr:from>
      <xdr:col>4</xdr:col>
      <xdr:colOff>390525</xdr:colOff>
      <xdr:row>13</xdr:row>
      <xdr:rowOff>142875</xdr:rowOff>
    </xdr:from>
    <xdr:ext cx="338619" cy="417807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3438525" y="2695575"/>
          <a:ext cx="338619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  <xdr:oneCellAnchor>
    <xdr:from>
      <xdr:col>1</xdr:col>
      <xdr:colOff>200025</xdr:colOff>
      <xdr:row>15</xdr:row>
      <xdr:rowOff>161925</xdr:rowOff>
    </xdr:from>
    <xdr:ext cx="338619" cy="417807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962025" y="3095625"/>
          <a:ext cx="338619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oneCellAnchor>
    <xdr:from>
      <xdr:col>1</xdr:col>
      <xdr:colOff>57150</xdr:colOff>
      <xdr:row>7</xdr:row>
      <xdr:rowOff>152400</xdr:rowOff>
    </xdr:from>
    <xdr:ext cx="338619" cy="417807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819150" y="1533525"/>
          <a:ext cx="338619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4</xdr:col>
      <xdr:colOff>381000</xdr:colOff>
      <xdr:row>26</xdr:row>
      <xdr:rowOff>76200</xdr:rowOff>
    </xdr:from>
    <xdr:ext cx="364202" cy="417807"/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3429000" y="6029325"/>
          <a:ext cx="364202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C</a:t>
          </a:r>
        </a:p>
      </xdr:txBody>
    </xdr:sp>
    <xdr:clientData/>
  </xdr:oneCellAnchor>
  <xdr:oneCellAnchor>
    <xdr:from>
      <xdr:col>3</xdr:col>
      <xdr:colOff>352425</xdr:colOff>
      <xdr:row>27</xdr:row>
      <xdr:rowOff>0</xdr:rowOff>
    </xdr:from>
    <xdr:ext cx="364202" cy="417807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2638425" y="6143625"/>
          <a:ext cx="364202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B</a:t>
          </a:r>
        </a:p>
      </xdr:txBody>
    </xdr:sp>
    <xdr:clientData/>
  </xdr:oneCellAnchor>
  <xdr:twoCellAnchor>
    <xdr:from>
      <xdr:col>2</xdr:col>
      <xdr:colOff>190500</xdr:colOff>
      <xdr:row>22</xdr:row>
      <xdr:rowOff>76200</xdr:rowOff>
    </xdr:from>
    <xdr:to>
      <xdr:col>3</xdr:col>
      <xdr:colOff>742950</xdr:colOff>
      <xdr:row>23</xdr:row>
      <xdr:rowOff>104775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714500" y="4343400"/>
          <a:ext cx="1314450" cy="219075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1</xdr:col>
      <xdr:colOff>704850</xdr:colOff>
      <xdr:row>48</xdr:row>
      <xdr:rowOff>66675</xdr:rowOff>
    </xdr:from>
    <xdr:ext cx="338619" cy="417807"/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466850" y="10210800"/>
          <a:ext cx="338619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3</xdr:col>
      <xdr:colOff>190500</xdr:colOff>
      <xdr:row>52</xdr:row>
      <xdr:rowOff>47625</xdr:rowOff>
    </xdr:from>
    <xdr:ext cx="338619" cy="417807"/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/>
      </xdr:nvSpPr>
      <xdr:spPr>
        <a:xfrm>
          <a:off x="2476500" y="10953750"/>
          <a:ext cx="338619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8</a:t>
          </a:r>
        </a:p>
      </xdr:txBody>
    </xdr:sp>
    <xdr:clientData/>
  </xdr:oneCellAnchor>
  <xdr:oneCellAnchor>
    <xdr:from>
      <xdr:col>2</xdr:col>
      <xdr:colOff>66675</xdr:colOff>
      <xdr:row>44</xdr:row>
      <xdr:rowOff>28575</xdr:rowOff>
    </xdr:from>
    <xdr:ext cx="338619" cy="417807"/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/>
      </xdr:nvSpPr>
      <xdr:spPr>
        <a:xfrm>
          <a:off x="1590675" y="9410700"/>
          <a:ext cx="338619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  <xdr:oneCellAnchor>
    <xdr:from>
      <xdr:col>3</xdr:col>
      <xdr:colOff>0</xdr:colOff>
      <xdr:row>49</xdr:row>
      <xdr:rowOff>95250</xdr:rowOff>
    </xdr:from>
    <xdr:ext cx="338619" cy="417807"/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/>
      </xdr:nvSpPr>
      <xdr:spPr>
        <a:xfrm>
          <a:off x="2286000" y="10429875"/>
          <a:ext cx="338619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oneCellAnchor>
    <xdr:from>
      <xdr:col>4</xdr:col>
      <xdr:colOff>276225</xdr:colOff>
      <xdr:row>50</xdr:row>
      <xdr:rowOff>66675</xdr:rowOff>
    </xdr:from>
    <xdr:ext cx="338619" cy="417807"/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/>
      </xdr:nvSpPr>
      <xdr:spPr>
        <a:xfrm>
          <a:off x="3324225" y="10591800"/>
          <a:ext cx="338619" cy="4178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800" b="1">
              <a:solidFill>
                <a:srgbClr val="FFC000"/>
              </a:solidFill>
              <a:latin typeface="Arial Black" panose="020B0A04020102020204" pitchFamily="34" charset="0"/>
            </a:rPr>
            <a:t>9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2</xdr:row>
      <xdr:rowOff>76201</xdr:rowOff>
    </xdr:from>
    <xdr:to>
      <xdr:col>3</xdr:col>
      <xdr:colOff>76201</xdr:colOff>
      <xdr:row>9</xdr:row>
      <xdr:rowOff>29211</xdr:rowOff>
    </xdr:to>
    <xdr:pic>
      <xdr:nvPicPr>
        <xdr:cNvPr id="2" name="1 Imagen" descr="UNAM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" y="457201"/>
          <a:ext cx="1628776" cy="1858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9"/>
  <sheetViews>
    <sheetView workbookViewId="0">
      <selection activeCell="C25" sqref="C25"/>
    </sheetView>
  </sheetViews>
  <sheetFormatPr baseColWidth="10" defaultRowHeight="15"/>
  <cols>
    <col min="1" max="1" width="6.140625" customWidth="1"/>
    <col min="2" max="2" width="39.42578125" customWidth="1"/>
    <col min="3" max="3" width="14.85546875" style="1" customWidth="1"/>
  </cols>
  <sheetData>
    <row r="1" spans="3:14" ht="25.5">
      <c r="C1" s="101" t="s">
        <v>0</v>
      </c>
      <c r="D1" s="101"/>
      <c r="E1" s="101"/>
      <c r="F1" s="101"/>
      <c r="G1" s="101"/>
      <c r="H1" s="101"/>
      <c r="I1" s="101"/>
      <c r="J1" s="101"/>
      <c r="K1" s="101"/>
      <c r="L1" s="101"/>
    </row>
    <row r="2" spans="3:14" ht="25.5">
      <c r="C2" s="101" t="s">
        <v>1</v>
      </c>
      <c r="D2" s="101"/>
      <c r="E2" s="101"/>
      <c r="F2" s="101"/>
      <c r="G2" s="101"/>
      <c r="H2" s="101"/>
      <c r="I2" s="101"/>
      <c r="J2" s="101"/>
      <c r="K2" s="101"/>
      <c r="L2" s="101"/>
    </row>
    <row r="3" spans="3:14" ht="25.5">
      <c r="D3" s="2" t="s">
        <v>2</v>
      </c>
      <c r="E3" s="2"/>
      <c r="F3" s="2"/>
      <c r="G3" s="2"/>
      <c r="H3" s="2"/>
      <c r="I3" s="2"/>
      <c r="J3" s="3"/>
    </row>
    <row r="6" spans="3:14" ht="28.5">
      <c r="D6" s="102" t="s">
        <v>3</v>
      </c>
      <c r="E6" s="102"/>
      <c r="F6" s="102"/>
      <c r="G6" s="102"/>
      <c r="H6" s="102"/>
      <c r="I6" s="102"/>
    </row>
    <row r="8" spans="3:14" ht="18.75">
      <c r="C8" s="103" t="s">
        <v>4</v>
      </c>
      <c r="D8" s="103"/>
      <c r="E8" s="103"/>
      <c r="F8" s="103"/>
      <c r="G8" s="103"/>
      <c r="H8" s="103"/>
      <c r="I8" s="103"/>
      <c r="J8" s="103"/>
    </row>
    <row r="10" spans="3:14">
      <c r="C10" s="104" t="s">
        <v>5</v>
      </c>
      <c r="D10" s="104"/>
      <c r="E10" s="104"/>
      <c r="F10" s="104"/>
      <c r="G10" s="104"/>
      <c r="H10" s="104"/>
      <c r="I10" s="104"/>
      <c r="J10" s="104"/>
    </row>
    <row r="11" spans="3:14">
      <c r="C11" s="104" t="s">
        <v>6</v>
      </c>
      <c r="D11" s="104"/>
      <c r="E11" s="104"/>
      <c r="F11" s="104"/>
      <c r="G11" s="104"/>
      <c r="H11" s="104"/>
      <c r="I11" s="104"/>
      <c r="J11" s="104"/>
    </row>
    <row r="12" spans="3:14">
      <c r="C12" s="104" t="s">
        <v>7</v>
      </c>
      <c r="D12" s="104"/>
      <c r="E12" s="104"/>
      <c r="F12" s="104"/>
      <c r="G12" s="104"/>
      <c r="H12" s="104"/>
      <c r="I12" s="104"/>
      <c r="J12" s="104"/>
    </row>
    <row r="13" spans="3:14">
      <c r="I13" s="104"/>
      <c r="J13" s="104"/>
      <c r="K13" s="104"/>
      <c r="L13" s="104"/>
      <c r="M13" s="104"/>
      <c r="N13" s="104"/>
    </row>
    <row r="15" spans="3:14">
      <c r="H15" s="104"/>
      <c r="I15" s="104"/>
      <c r="J15" s="104"/>
      <c r="K15" s="104"/>
      <c r="L15" s="104"/>
      <c r="M15" s="104"/>
    </row>
    <row r="18" spans="2:12">
      <c r="B18" s="105" t="s">
        <v>15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  <row r="19" spans="2:12">
      <c r="B19" s="105" t="s">
        <v>8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</row>
    <row r="21" spans="2:12">
      <c r="B21" s="4" t="s">
        <v>9</v>
      </c>
      <c r="C21" s="5" t="s">
        <v>10</v>
      </c>
    </row>
    <row r="22" spans="2:12">
      <c r="B22" s="4" t="s">
        <v>11</v>
      </c>
      <c r="C22" s="5" t="s">
        <v>10</v>
      </c>
    </row>
    <row r="23" spans="2:12">
      <c r="B23" s="4" t="s">
        <v>12</v>
      </c>
      <c r="C23" s="5" t="s">
        <v>10</v>
      </c>
    </row>
    <row r="24" spans="2:12">
      <c r="B24" s="4" t="s">
        <v>13</v>
      </c>
      <c r="C24" s="5" t="s">
        <v>10</v>
      </c>
    </row>
    <row r="25" spans="2:12">
      <c r="B25" s="4" t="s">
        <v>195</v>
      </c>
      <c r="C25" s="5" t="s">
        <v>196</v>
      </c>
    </row>
    <row r="26" spans="2:12">
      <c r="B26" s="4"/>
      <c r="C26" s="6"/>
    </row>
    <row r="27" spans="2:12">
      <c r="B27" s="4"/>
    </row>
    <row r="29" spans="2:12">
      <c r="G29" s="100" t="s">
        <v>14</v>
      </c>
      <c r="H29" s="100"/>
      <c r="I29" s="100"/>
      <c r="J29" s="100"/>
    </row>
  </sheetData>
  <mergeCells count="12">
    <mergeCell ref="G29:J29"/>
    <mergeCell ref="C1:L1"/>
    <mergeCell ref="C2:L2"/>
    <mergeCell ref="D6:I6"/>
    <mergeCell ref="C8:J8"/>
    <mergeCell ref="C10:J10"/>
    <mergeCell ref="C11:J11"/>
    <mergeCell ref="C12:J12"/>
    <mergeCell ref="I13:N13"/>
    <mergeCell ref="H15:M15"/>
    <mergeCell ref="B18:L18"/>
    <mergeCell ref="B19:L19"/>
  </mergeCells>
  <hyperlinks>
    <hyperlink ref="C22" location="'CASO 1 BH'!A1" display="INGRESAR" xr:uid="{00000000-0004-0000-0000-000000000000}"/>
    <hyperlink ref="C23" location="'CASO 2 BH'!A1" display="INGRESAR" xr:uid="{00000000-0004-0000-0000-000001000000}"/>
    <hyperlink ref="C21" location="INSTRUCCIONES!A1" display="INGRESAR" xr:uid="{00000000-0004-0000-0000-000002000000}"/>
    <hyperlink ref="C24" location="'CASO 3 BH'!A1" display="INGRESAR" xr:uid="{00000000-0004-0000-0000-000003000000}"/>
    <hyperlink ref="C25" location="MECANISMOS!A1" display="MECANISMOS!A1" xr:uid="{10984D83-D07A-4BCD-8302-6FD72C31D549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H1:P31"/>
  <sheetViews>
    <sheetView workbookViewId="0">
      <selection activeCell="K5" sqref="K5:P6"/>
    </sheetView>
  </sheetViews>
  <sheetFormatPr baseColWidth="10" defaultRowHeight="15"/>
  <sheetData>
    <row r="1" spans="8:16" ht="15.75" thickBot="1"/>
    <row r="2" spans="8:16" ht="15.75" thickBot="1">
      <c r="J2" s="155" t="s">
        <v>166</v>
      </c>
      <c r="K2" s="156"/>
      <c r="L2" s="156"/>
      <c r="M2" s="156"/>
      <c r="N2" s="156"/>
      <c r="O2" s="156"/>
      <c r="P2" s="157"/>
    </row>
    <row r="3" spans="8:16" ht="15.75" thickBot="1">
      <c r="H3" s="163" t="s">
        <v>167</v>
      </c>
      <c r="I3" s="164"/>
      <c r="J3" s="158"/>
      <c r="K3" s="159"/>
      <c r="L3" s="159"/>
      <c r="M3" s="159"/>
      <c r="N3" s="159"/>
      <c r="O3" s="159"/>
      <c r="P3" s="160"/>
    </row>
    <row r="4" spans="8:16" ht="15.75" thickBot="1">
      <c r="H4" s="152" t="s">
        <v>181</v>
      </c>
      <c r="I4" s="153"/>
      <c r="J4" s="154"/>
    </row>
    <row r="5" spans="8:16" ht="15.75" thickBot="1">
      <c r="I5" s="165" t="s">
        <v>106</v>
      </c>
      <c r="J5" s="21" t="s">
        <v>33</v>
      </c>
      <c r="K5" s="117">
        <f>'CASO 1 HC'!$B$33</f>
        <v>0</v>
      </c>
      <c r="L5" s="161"/>
      <c r="M5" s="161"/>
      <c r="N5" s="161"/>
      <c r="O5" s="161"/>
      <c r="P5" s="118"/>
    </row>
    <row r="6" spans="8:16" ht="15.75" thickBot="1">
      <c r="I6" s="166"/>
      <c r="K6" s="119"/>
      <c r="L6" s="162"/>
      <c r="M6" s="162"/>
      <c r="N6" s="162"/>
      <c r="O6" s="162"/>
      <c r="P6" s="120"/>
    </row>
    <row r="7" spans="8:16" ht="15.75" thickBot="1"/>
    <row r="8" spans="8:16" ht="15.75" thickBot="1">
      <c r="I8" s="165"/>
      <c r="J8" s="84" t="s">
        <v>158</v>
      </c>
      <c r="K8" s="117">
        <f>'CASO 2 HC'!$B$36</f>
        <v>0</v>
      </c>
      <c r="L8" s="161"/>
      <c r="M8" s="161"/>
      <c r="N8" s="161"/>
      <c r="O8" s="161"/>
      <c r="P8" s="118"/>
    </row>
    <row r="9" spans="8:16" ht="15.75" thickBot="1">
      <c r="I9" s="166"/>
      <c r="K9" s="119"/>
      <c r="L9" s="162"/>
      <c r="M9" s="162"/>
      <c r="N9" s="162"/>
      <c r="O9" s="162"/>
      <c r="P9" s="120"/>
    </row>
    <row r="10" spans="8:16" ht="15.75" thickBot="1"/>
    <row r="11" spans="8:16" ht="15.75" thickBot="1">
      <c r="I11" s="165" t="s">
        <v>106</v>
      </c>
      <c r="J11" s="84" t="s">
        <v>148</v>
      </c>
      <c r="K11" s="117">
        <f>'CASO 3 HC'!$B$36</f>
        <v>0</v>
      </c>
      <c r="L11" s="161"/>
      <c r="M11" s="161"/>
      <c r="N11" s="161"/>
      <c r="O11" s="161"/>
      <c r="P11" s="118"/>
    </row>
    <row r="12" spans="8:16" ht="15.75" thickBot="1">
      <c r="I12" s="166"/>
      <c r="K12" s="119"/>
      <c r="L12" s="162"/>
      <c r="M12" s="162"/>
      <c r="N12" s="162"/>
      <c r="O12" s="162"/>
      <c r="P12" s="120"/>
    </row>
    <row r="18" spans="9:14" ht="15.75" thickBot="1"/>
    <row r="19" spans="9:14" ht="16.5" thickBot="1">
      <c r="I19" s="83" t="s">
        <v>177</v>
      </c>
      <c r="J19" s="163" t="s">
        <v>176</v>
      </c>
      <c r="K19" s="164"/>
      <c r="M19" s="150" t="s">
        <v>178</v>
      </c>
      <c r="N19" s="151"/>
    </row>
    <row r="20" spans="9:14" ht="15.75" thickBot="1"/>
    <row r="21" spans="9:14" ht="26.25" thickBot="1">
      <c r="I21" s="87">
        <v>1</v>
      </c>
      <c r="J21" s="88" t="str">
        <f>IF(I5="2A","BIEN","MAL")</f>
        <v>MAL</v>
      </c>
    </row>
    <row r="22" spans="9:14" ht="26.25" thickBot="1">
      <c r="I22" s="1"/>
      <c r="J22" s="86"/>
      <c r="M22" s="89" t="s">
        <v>179</v>
      </c>
    </row>
    <row r="23" spans="9:14" ht="26.25" thickBot="1">
      <c r="I23" s="87">
        <v>2</v>
      </c>
      <c r="J23" s="88" t="str">
        <f>IF(I8="3A","BIEN","MAL")</f>
        <v>MAL</v>
      </c>
      <c r="M23" s="89" t="s">
        <v>180</v>
      </c>
    </row>
    <row r="24" spans="9:14" ht="25.5">
      <c r="I24" s="1"/>
      <c r="J24" s="86"/>
    </row>
    <row r="25" spans="9:14" ht="26.25" thickBot="1">
      <c r="I25" s="1"/>
      <c r="J25" s="86"/>
    </row>
    <row r="26" spans="9:14" ht="26.25" thickBot="1">
      <c r="I26" s="87">
        <v>3</v>
      </c>
      <c r="J26" s="88" t="str">
        <f>IF(I11="5B","BIEN","MAL")</f>
        <v>MAL</v>
      </c>
    </row>
    <row r="31" spans="9:14">
      <c r="J31" s="136"/>
      <c r="K31" s="136"/>
    </row>
  </sheetData>
  <mergeCells count="12">
    <mergeCell ref="M19:N19"/>
    <mergeCell ref="H4:J4"/>
    <mergeCell ref="J31:K31"/>
    <mergeCell ref="J2:P3"/>
    <mergeCell ref="K5:P6"/>
    <mergeCell ref="K8:P9"/>
    <mergeCell ref="K11:P12"/>
    <mergeCell ref="H3:I3"/>
    <mergeCell ref="I5:I6"/>
    <mergeCell ref="I8:I9"/>
    <mergeCell ref="I11:I12"/>
    <mergeCell ref="J19:K19"/>
  </mergeCells>
  <hyperlinks>
    <hyperlink ref="M22" location="SI!A1" display="SI" xr:uid="{00000000-0004-0000-0900-000000000000}"/>
    <hyperlink ref="M23" location="NO!A1" display="NO" xr:uid="{00000000-0004-0000-0900-000001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3:E9"/>
  <sheetViews>
    <sheetView workbookViewId="0">
      <selection activeCell="D7" sqref="D7:E7"/>
    </sheetView>
  </sheetViews>
  <sheetFormatPr baseColWidth="10" defaultRowHeight="15"/>
  <sheetData>
    <row r="3" spans="3:5" ht="19.5">
      <c r="C3" s="85" t="s">
        <v>168</v>
      </c>
      <c r="D3" s="85"/>
    </row>
    <row r="4" spans="3:5" ht="19.5">
      <c r="C4" s="85" t="s">
        <v>169</v>
      </c>
      <c r="D4" s="85"/>
    </row>
    <row r="5" spans="3:5" ht="19.5">
      <c r="C5" s="85" t="s">
        <v>197</v>
      </c>
      <c r="D5" s="85"/>
    </row>
    <row r="6" spans="3:5" ht="15.75" thickBot="1"/>
    <row r="7" spans="3:5" ht="15.75" thickBot="1">
      <c r="D7" s="107" t="s">
        <v>182</v>
      </c>
      <c r="E7" s="108"/>
    </row>
    <row r="8" spans="3:5" ht="15.75" thickBot="1"/>
    <row r="9" spans="3:5" ht="15.75" thickBot="1">
      <c r="D9" s="107" t="s">
        <v>183</v>
      </c>
      <c r="E9" s="108"/>
    </row>
  </sheetData>
  <mergeCells count="2">
    <mergeCell ref="D7:E7"/>
    <mergeCell ref="D9:E9"/>
  </mergeCells>
  <hyperlinks>
    <hyperlink ref="D7:E7" location="caratula!A1" display="REGRESAR AL INICIO" xr:uid="{00000000-0004-0000-0A00-000000000000}"/>
    <hyperlink ref="D9:E9" location="FIN!A1" display="SALIR" xr:uid="{00000000-0004-0000-0A00-000001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F13"/>
  <sheetViews>
    <sheetView workbookViewId="0">
      <selection activeCell="C16" sqref="C16"/>
    </sheetView>
  </sheetViews>
  <sheetFormatPr baseColWidth="10" defaultRowHeight="15"/>
  <sheetData>
    <row r="3" spans="2:6" ht="19.5">
      <c r="B3" s="85" t="s">
        <v>170</v>
      </c>
      <c r="C3" s="85"/>
    </row>
    <row r="4" spans="2:6" ht="19.5">
      <c r="B4" s="85" t="s">
        <v>171</v>
      </c>
      <c r="C4" s="85"/>
    </row>
    <row r="5" spans="2:6" ht="19.5">
      <c r="B5" s="85" t="s">
        <v>175</v>
      </c>
      <c r="C5" s="85"/>
    </row>
    <row r="6" spans="2:6" ht="19.5">
      <c r="B6" s="85"/>
      <c r="C6" s="85"/>
    </row>
    <row r="8" spans="2:6" ht="15.75" thickBot="1"/>
    <row r="9" spans="2:6" ht="15.75" thickBot="1">
      <c r="E9" s="107" t="s">
        <v>172</v>
      </c>
      <c r="F9" s="108"/>
    </row>
    <row r="10" spans="2:6" ht="15.75" thickBot="1"/>
    <row r="11" spans="2:6" ht="15.75" thickBot="1">
      <c r="E11" s="107" t="s">
        <v>173</v>
      </c>
      <c r="F11" s="108"/>
    </row>
    <row r="12" spans="2:6" ht="15.75" thickBot="1"/>
    <row r="13" spans="2:6" ht="15.75" thickBot="1">
      <c r="E13" s="107" t="s">
        <v>174</v>
      </c>
      <c r="F13" s="108"/>
    </row>
  </sheetData>
  <mergeCells count="3">
    <mergeCell ref="E9:F9"/>
    <mergeCell ref="E11:F11"/>
    <mergeCell ref="E13:F13"/>
  </mergeCells>
  <hyperlinks>
    <hyperlink ref="E9:F9" location="'CASO 1 HC'!A1" display="REGRESAR AL CASO 1" xr:uid="{00000000-0004-0000-0B00-000000000000}"/>
    <hyperlink ref="E11:F11" location="'CASO 2 HC'!A1" display="REGRESAR AL CASO 2" xr:uid="{00000000-0004-0000-0B00-000001000000}"/>
    <hyperlink ref="E13:F13" location="'CASO 3 HC'!A1" display="REGRESAR AL CASO 3" xr:uid="{00000000-0004-0000-0B00-000002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3:O18"/>
  <sheetViews>
    <sheetView topLeftCell="A7" workbookViewId="0">
      <selection activeCell="E21" sqref="E21"/>
    </sheetView>
  </sheetViews>
  <sheetFormatPr baseColWidth="10" defaultRowHeight="15"/>
  <sheetData>
    <row r="3" spans="4:15" ht="25.5"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</row>
    <row r="4" spans="4:15" ht="25.5">
      <c r="D4" s="101" t="s">
        <v>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4:15" ht="25.5">
      <c r="D5" s="1"/>
      <c r="E5" s="2" t="s">
        <v>2</v>
      </c>
      <c r="F5" s="2"/>
      <c r="G5" s="2"/>
      <c r="H5" s="2"/>
      <c r="I5" s="2"/>
      <c r="J5" s="2"/>
      <c r="K5" s="3"/>
    </row>
    <row r="6" spans="4:15">
      <c r="D6" s="1"/>
    </row>
    <row r="7" spans="4:15">
      <c r="D7" s="1"/>
    </row>
    <row r="8" spans="4:15" ht="28.5">
      <c r="D8" s="1"/>
      <c r="E8" s="102" t="s">
        <v>3</v>
      </c>
      <c r="F8" s="102"/>
      <c r="G8" s="102"/>
      <c r="H8" s="102"/>
      <c r="I8" s="102"/>
      <c r="J8" s="102"/>
    </row>
    <row r="9" spans="4:15">
      <c r="D9" s="1"/>
    </row>
    <row r="10" spans="4:15" ht="18.75">
      <c r="D10" s="103" t="s">
        <v>4</v>
      </c>
      <c r="E10" s="103"/>
      <c r="F10" s="103"/>
      <c r="G10" s="103"/>
      <c r="H10" s="103"/>
      <c r="I10" s="103"/>
      <c r="J10" s="103"/>
      <c r="K10" s="103"/>
    </row>
    <row r="11" spans="4:15">
      <c r="D11" s="1"/>
    </row>
    <row r="12" spans="4:15">
      <c r="D12" s="104" t="s">
        <v>5</v>
      </c>
      <c r="E12" s="104"/>
      <c r="F12" s="104"/>
      <c r="G12" s="104"/>
      <c r="H12" s="104"/>
      <c r="I12" s="104"/>
      <c r="J12" s="104"/>
      <c r="K12" s="104"/>
    </row>
    <row r="13" spans="4:15">
      <c r="D13" s="104" t="s">
        <v>6</v>
      </c>
      <c r="E13" s="104"/>
      <c r="F13" s="104"/>
      <c r="G13" s="104"/>
      <c r="H13" s="104"/>
      <c r="I13" s="104"/>
      <c r="J13" s="104"/>
      <c r="K13" s="104"/>
    </row>
    <row r="14" spans="4:15">
      <c r="D14" s="104" t="s">
        <v>7</v>
      </c>
      <c r="E14" s="104"/>
      <c r="F14" s="104"/>
      <c r="G14" s="104"/>
      <c r="H14" s="104"/>
      <c r="I14" s="104"/>
      <c r="J14" s="104"/>
      <c r="K14" s="104"/>
    </row>
    <row r="15" spans="4:15">
      <c r="D15" s="1"/>
      <c r="J15" s="104"/>
      <c r="K15" s="104"/>
      <c r="L15" s="104"/>
      <c r="M15" s="104"/>
      <c r="N15" s="104"/>
      <c r="O15" s="104"/>
    </row>
    <row r="16" spans="4:15">
      <c r="D16" s="1"/>
    </row>
    <row r="17" spans="3:14">
      <c r="C17" s="167" t="s">
        <v>184</v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</row>
    <row r="18" spans="3:14">
      <c r="C18" s="167" t="s">
        <v>185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</row>
  </sheetData>
  <mergeCells count="10">
    <mergeCell ref="D14:K14"/>
    <mergeCell ref="J15:O15"/>
    <mergeCell ref="C17:N17"/>
    <mergeCell ref="C18:M18"/>
    <mergeCell ref="D3:M3"/>
    <mergeCell ref="D4:M4"/>
    <mergeCell ref="E8:J8"/>
    <mergeCell ref="D10:K10"/>
    <mergeCell ref="D12:K12"/>
    <mergeCell ref="D13:K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Z60"/>
  <sheetViews>
    <sheetView tabSelected="1" topLeftCell="A16" workbookViewId="0">
      <selection activeCell="K37" sqref="K37:L37"/>
    </sheetView>
  </sheetViews>
  <sheetFormatPr baseColWidth="10" defaultRowHeight="15"/>
  <cols>
    <col min="4" max="4" width="25" customWidth="1"/>
    <col min="5" max="5" width="6.5703125" customWidth="1"/>
    <col min="6" max="6" width="18.28515625" customWidth="1"/>
    <col min="8" max="9" width="14.140625" customWidth="1"/>
    <col min="10" max="10" width="13" customWidth="1"/>
    <col min="11" max="11" width="20.85546875" customWidth="1"/>
    <col min="12" max="12" width="16.5703125" customWidth="1"/>
    <col min="18" max="18" width="19.42578125" customWidth="1"/>
    <col min="20" max="20" width="13.28515625" customWidth="1"/>
    <col min="21" max="21" width="13.7109375" customWidth="1"/>
    <col min="22" max="22" width="16.85546875" customWidth="1"/>
    <col min="23" max="23" width="17.28515625" customWidth="1"/>
  </cols>
  <sheetData>
    <row r="2" spans="4:26">
      <c r="D2" t="s">
        <v>33</v>
      </c>
    </row>
    <row r="4" spans="4:26" ht="17.25">
      <c r="G4" s="106" t="s">
        <v>159</v>
      </c>
      <c r="H4" s="106"/>
      <c r="I4" s="106"/>
      <c r="J4" s="106"/>
      <c r="K4" s="106"/>
    </row>
    <row r="5" spans="4:26" ht="15.75" thickBot="1">
      <c r="F5" t="s">
        <v>74</v>
      </c>
    </row>
    <row r="6" spans="4:26" ht="15.75" thickBot="1">
      <c r="K6" s="107" t="s">
        <v>101</v>
      </c>
      <c r="L6" s="108"/>
    </row>
    <row r="8" spans="4:26" ht="15.75">
      <c r="W8" s="92" t="s">
        <v>75</v>
      </c>
      <c r="Z8" s="90" t="s">
        <v>187</v>
      </c>
    </row>
    <row r="9" spans="4:26" ht="15.75">
      <c r="W9" s="92" t="s">
        <v>76</v>
      </c>
      <c r="Z9" s="90" t="s">
        <v>27</v>
      </c>
    </row>
    <row r="10" spans="4:26" ht="15.75">
      <c r="W10" s="92"/>
      <c r="Z10" s="90"/>
    </row>
    <row r="11" spans="4:26" ht="15.75">
      <c r="W11" s="92"/>
      <c r="Z11" s="90"/>
    </row>
    <row r="12" spans="4:26" ht="21.75" customHeight="1">
      <c r="P12" s="100"/>
      <c r="Q12" s="100"/>
      <c r="U12" t="s">
        <v>98</v>
      </c>
      <c r="W12" s="92" t="s">
        <v>77</v>
      </c>
      <c r="Z12" s="90" t="s">
        <v>29</v>
      </c>
    </row>
    <row r="13" spans="4:26" ht="21.75" customHeight="1" thickBot="1">
      <c r="Q13" s="8"/>
      <c r="U13" t="s">
        <v>99</v>
      </c>
      <c r="W13" s="92" t="s">
        <v>78</v>
      </c>
      <c r="Z13" s="90" t="s">
        <v>31</v>
      </c>
    </row>
    <row r="14" spans="4:26" ht="21.75" customHeight="1" thickBot="1">
      <c r="F14" s="91"/>
      <c r="J14" s="169"/>
      <c r="K14" s="29"/>
      <c r="Q14" s="9"/>
      <c r="R14" s="10"/>
      <c r="W14" s="92" t="s">
        <v>79</v>
      </c>
      <c r="Z14" s="90" t="s">
        <v>188</v>
      </c>
    </row>
    <row r="15" spans="4:26" ht="21.75" customHeight="1" thickBot="1">
      <c r="J15" s="168"/>
      <c r="K15" s="29"/>
      <c r="L15" s="29"/>
      <c r="Q15" s="9"/>
      <c r="R15" s="10"/>
      <c r="T15" s="90" t="s">
        <v>80</v>
      </c>
      <c r="U15" s="90" t="s">
        <v>82</v>
      </c>
      <c r="V15" s="90" t="s">
        <v>84</v>
      </c>
      <c r="W15" s="92" t="s">
        <v>86</v>
      </c>
      <c r="X15" t="s">
        <v>88</v>
      </c>
      <c r="Z15" s="90" t="s">
        <v>26</v>
      </c>
    </row>
    <row r="16" spans="4:26" ht="21.75" customHeight="1" thickBot="1">
      <c r="F16" s="91"/>
      <c r="J16" s="93"/>
      <c r="K16" s="29"/>
      <c r="L16" s="29"/>
      <c r="Q16" s="9"/>
      <c r="R16" s="10"/>
      <c r="T16" s="90" t="s">
        <v>81</v>
      </c>
      <c r="U16" s="90" t="s">
        <v>83</v>
      </c>
      <c r="V16" s="90" t="s">
        <v>85</v>
      </c>
      <c r="W16" s="92" t="s">
        <v>87</v>
      </c>
      <c r="X16" t="s">
        <v>89</v>
      </c>
      <c r="Z16" s="90" t="s">
        <v>28</v>
      </c>
    </row>
    <row r="17" spans="6:26" ht="21.75" customHeight="1" thickBot="1">
      <c r="F17" s="91"/>
      <c r="J17" s="93"/>
      <c r="K17" s="29"/>
      <c r="L17" s="29"/>
      <c r="Q17" s="9"/>
      <c r="Z17" s="90" t="s">
        <v>28</v>
      </c>
    </row>
    <row r="18" spans="6:26" ht="21.75" customHeight="1" thickBot="1">
      <c r="F18" s="91"/>
      <c r="J18" s="93"/>
      <c r="K18" s="29"/>
      <c r="L18" s="29"/>
      <c r="Q18" s="9"/>
      <c r="Z18" s="90" t="s">
        <v>25</v>
      </c>
    </row>
    <row r="19" spans="6:26" ht="21.75" customHeight="1" thickBot="1">
      <c r="F19" s="91"/>
      <c r="J19" s="93"/>
      <c r="K19" s="29"/>
      <c r="L19" s="29"/>
      <c r="Q19" s="9"/>
    </row>
    <row r="20" spans="6:26" ht="21.75" customHeight="1" thickBot="1">
      <c r="F20" s="91"/>
      <c r="P20" t="s">
        <v>106</v>
      </c>
      <c r="W20" s="92" t="s">
        <v>143</v>
      </c>
    </row>
    <row r="21" spans="6:26" ht="21.75" customHeight="1" thickBot="1">
      <c r="F21" s="92"/>
      <c r="J21" s="93"/>
      <c r="K21" s="29"/>
      <c r="T21" t="s">
        <v>90</v>
      </c>
      <c r="W21" s="92" t="s">
        <v>142</v>
      </c>
    </row>
    <row r="22" spans="6:26" ht="21.75" customHeight="1" thickBot="1">
      <c r="F22" s="91"/>
      <c r="J22" s="93"/>
      <c r="K22" s="29"/>
      <c r="T22" t="s">
        <v>91</v>
      </c>
    </row>
    <row r="23" spans="6:26" ht="21.75" customHeight="1" thickBot="1">
      <c r="F23" s="91"/>
      <c r="J23" s="93"/>
      <c r="K23" s="29"/>
      <c r="T23" t="s">
        <v>92</v>
      </c>
      <c r="W23" t="s">
        <v>146</v>
      </c>
    </row>
    <row r="24" spans="6:26" ht="21.75" customHeight="1" thickBot="1">
      <c r="F24" s="91"/>
      <c r="J24" s="93"/>
      <c r="K24" s="29"/>
      <c r="W24" t="s">
        <v>147</v>
      </c>
    </row>
    <row r="25" spans="6:26" ht="21.75" customHeight="1" thickBot="1">
      <c r="F25" s="91"/>
      <c r="J25" s="93"/>
      <c r="K25" s="29"/>
    </row>
    <row r="26" spans="6:26" ht="21.75" customHeight="1">
      <c r="F26" s="91"/>
      <c r="J26" s="170"/>
      <c r="K26" s="171"/>
    </row>
    <row r="27" spans="6:26" ht="21.75" customHeight="1" thickBot="1"/>
    <row r="28" spans="6:26" ht="21.75" customHeight="1" thickBot="1">
      <c r="F28" s="92"/>
      <c r="J28" s="93"/>
      <c r="K28" s="29"/>
    </row>
    <row r="29" spans="6:26" ht="21.75" customHeight="1" thickBot="1">
      <c r="J29" s="93"/>
    </row>
    <row r="30" spans="6:26" ht="21.75" customHeight="1" thickBot="1">
      <c r="J30" s="91"/>
      <c r="K30" s="29"/>
    </row>
    <row r="31" spans="6:26" ht="21.75" customHeight="1">
      <c r="J31" s="91"/>
    </row>
    <row r="32" spans="6:26" ht="15.75">
      <c r="J32" s="91"/>
    </row>
    <row r="36" spans="11:14" ht="15.75" thickBot="1"/>
    <row r="37" spans="11:14" ht="15.75" thickBot="1">
      <c r="K37" s="107" t="s">
        <v>100</v>
      </c>
      <c r="L37" s="108"/>
    </row>
    <row r="43" spans="11:14">
      <c r="N43">
        <v>1</v>
      </c>
    </row>
    <row r="54" spans="17:17" ht="15.75">
      <c r="Q54" s="8" t="s">
        <v>25</v>
      </c>
    </row>
    <row r="55" spans="17:17" ht="15.75">
      <c r="Q55" s="9" t="s">
        <v>26</v>
      </c>
    </row>
    <row r="56" spans="17:17" ht="15.75">
      <c r="Q56" s="9" t="s">
        <v>28</v>
      </c>
    </row>
    <row r="57" spans="17:17" ht="15.75">
      <c r="Q57" s="9" t="s">
        <v>30</v>
      </c>
    </row>
    <row r="58" spans="17:17" ht="15.75">
      <c r="Q58" s="9" t="s">
        <v>27</v>
      </c>
    </row>
    <row r="59" spans="17:17" ht="15.75">
      <c r="Q59" s="9" t="s">
        <v>29</v>
      </c>
    </row>
    <row r="60" spans="17:17" ht="15.75">
      <c r="Q60" s="9" t="s">
        <v>31</v>
      </c>
    </row>
  </sheetData>
  <mergeCells count="4">
    <mergeCell ref="G4:K4"/>
    <mergeCell ref="K37:L37"/>
    <mergeCell ref="K6:L6"/>
    <mergeCell ref="P12:Q12"/>
  </mergeCells>
  <dataValidations count="11">
    <dataValidation type="list" allowBlank="1" showInputMessage="1" showErrorMessage="1" sqref="P12:Q12 K14" xr:uid="{62413DA5-E3AF-4CDC-8487-163853DCFC3E}">
      <formula1>$W$7:$W$14</formula1>
    </dataValidation>
    <dataValidation type="list" allowBlank="1" showInputMessage="1" showErrorMessage="1" sqref="J28:J32 J21:J26 J14:J19 F22:F26 F14 F16:F20" xr:uid="{0F0DA277-32AD-4A3E-B39A-FEBAEE3BEAD7}">
      <formula1>$Z$7:$Z$18</formula1>
    </dataValidation>
    <dataValidation type="list" allowBlank="1" showInputMessage="1" showErrorMessage="1" sqref="K15" xr:uid="{605B2B00-46D6-4B8A-BEED-5B25D23D3D76}">
      <formula1>$T$15:$T$17</formula1>
    </dataValidation>
    <dataValidation type="list" allowBlank="1" showInputMessage="1" showErrorMessage="1" sqref="K17" xr:uid="{C6D95766-71DA-4788-9866-0A31A92C7343}">
      <formula1>$U$15:$U$17</formula1>
    </dataValidation>
    <dataValidation type="list" allowBlank="1" showInputMessage="1" showErrorMessage="1" sqref="K16" xr:uid="{45AB3062-51A0-4B1E-9E6A-95674272E753}">
      <formula1>$V$15:$V$17</formula1>
    </dataValidation>
    <dataValidation type="list" allowBlank="1" showInputMessage="1" showErrorMessage="1" sqref="K18" xr:uid="{E59CBF85-F74D-4839-838F-9C7C29E78025}">
      <formula1>$W$15:$W$16</formula1>
    </dataValidation>
    <dataValidation type="list" allowBlank="1" showInputMessage="1" showErrorMessage="1" sqref="K19" xr:uid="{1634FE36-1742-4C82-A046-E7E684306CF3}">
      <formula1>$U$9:$U$13</formula1>
    </dataValidation>
    <dataValidation type="list" allowBlank="1" showInputMessage="1" showErrorMessage="1" sqref="L15:L19" xr:uid="{B211E80E-D737-48B2-994F-ABF4B74174CC}">
      <formula1>$X$15:$X$17</formula1>
    </dataValidation>
    <dataValidation type="list" allowBlank="1" showInputMessage="1" showErrorMessage="1" sqref="K21:K26" xr:uid="{C80E75EA-21E6-4539-96BB-3C10370A2522}">
      <formula1>$T$21:$T$24</formula1>
    </dataValidation>
    <dataValidation type="list" allowBlank="1" showInputMessage="1" showErrorMessage="1" sqref="K28" xr:uid="{1BD86CC6-EAC2-49E6-9C3B-467BCC4B1E49}">
      <formula1>$W$19:$W$21</formula1>
    </dataValidation>
    <dataValidation type="list" allowBlank="1" showInputMessage="1" showErrorMessage="1" sqref="K30" xr:uid="{0F24F915-5CA4-4E6E-AEFB-77897ACD7634}">
      <formula1>$W$23:$W$25</formula1>
    </dataValidation>
  </dataValidations>
  <hyperlinks>
    <hyperlink ref="K6:L6" location="REPASO!A1" display="REVISAR LOS CONCEPTOS" xr:uid="{00000000-0004-0000-0100-000000000000}"/>
    <hyperlink ref="K37:L37" location="'CASO 1 HC'!A1" display="IR A LA SIGUIENTE FASE" xr:uid="{00000000-0004-0000-0100-000001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J30:K31"/>
  <sheetViews>
    <sheetView topLeftCell="A10" workbookViewId="0">
      <selection activeCell="J31" sqref="J31:K31"/>
    </sheetView>
  </sheetViews>
  <sheetFormatPr baseColWidth="10" defaultRowHeight="15"/>
  <sheetData>
    <row r="30" spans="10:11" ht="15.75" thickBot="1"/>
    <row r="31" spans="10:11" ht="15.75" thickBot="1">
      <c r="J31" s="107" t="s">
        <v>102</v>
      </c>
      <c r="K31" s="108"/>
    </row>
  </sheetData>
  <mergeCells count="1">
    <mergeCell ref="J31:K31"/>
  </mergeCells>
  <hyperlinks>
    <hyperlink ref="J31:K31" location="'CASO 1 BH'!A1" display="REGRESAR AL CASO 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workbookViewId="0">
      <selection activeCell="C29" sqref="C29:D30"/>
    </sheetView>
  </sheetViews>
  <sheetFormatPr baseColWidth="10" defaultRowHeight="15"/>
  <cols>
    <col min="1" max="1" width="7.5703125" customWidth="1"/>
    <col min="2" max="2" width="23.42578125" customWidth="1"/>
    <col min="4" max="4" width="22.42578125" customWidth="1"/>
    <col min="6" max="6" width="31.28515625" customWidth="1"/>
    <col min="8" max="9" width="24.85546875" customWidth="1"/>
    <col min="10" max="10" width="22.140625" customWidth="1"/>
  </cols>
  <sheetData>
    <row r="1" spans="1:11" ht="18.75">
      <c r="B1" s="114" t="s">
        <v>32</v>
      </c>
      <c r="C1" s="114"/>
      <c r="D1" s="114"/>
      <c r="E1" s="114"/>
      <c r="F1" s="114"/>
      <c r="G1" s="114"/>
      <c r="I1" s="8"/>
    </row>
    <row r="2" spans="1:11" ht="15.75">
      <c r="B2" s="115" t="s">
        <v>186</v>
      </c>
      <c r="C2" s="115"/>
      <c r="D2" s="115"/>
      <c r="E2" s="115"/>
      <c r="F2" s="115"/>
      <c r="G2" s="115"/>
      <c r="I2" s="8"/>
    </row>
    <row r="3" spans="1:11">
      <c r="B3" s="11" t="s">
        <v>33</v>
      </c>
      <c r="J3" s="5" t="s">
        <v>34</v>
      </c>
    </row>
    <row r="4" spans="1:11">
      <c r="C4" s="12" t="s">
        <v>35</v>
      </c>
      <c r="D4" s="13"/>
      <c r="E4" s="12" t="s">
        <v>36</v>
      </c>
      <c r="F4" s="13"/>
    </row>
    <row r="5" spans="1:11">
      <c r="C5" s="13" t="s">
        <v>37</v>
      </c>
      <c r="D5" s="12"/>
      <c r="E5" s="12" t="s">
        <v>38</v>
      </c>
      <c r="F5" s="13"/>
    </row>
    <row r="6" spans="1:11">
      <c r="C6" s="13" t="s">
        <v>39</v>
      </c>
      <c r="D6" s="13"/>
      <c r="E6" s="13" t="s">
        <v>40</v>
      </c>
      <c r="F6" s="13"/>
    </row>
    <row r="8" spans="1:11">
      <c r="B8" t="s">
        <v>41</v>
      </c>
    </row>
    <row r="9" spans="1:11" ht="15.75" thickBot="1">
      <c r="B9" t="s">
        <v>42</v>
      </c>
    </row>
    <row r="10" spans="1:11" ht="15.75" thickBot="1">
      <c r="B10" t="s">
        <v>43</v>
      </c>
      <c r="I10" s="109" t="s">
        <v>190</v>
      </c>
      <c r="J10" s="110"/>
      <c r="K10" s="111"/>
    </row>
    <row r="11" spans="1:11">
      <c r="B11" t="s">
        <v>44</v>
      </c>
    </row>
    <row r="12" spans="1:11">
      <c r="B12" t="s">
        <v>45</v>
      </c>
    </row>
    <row r="13" spans="1:11" ht="15.75" thickBot="1">
      <c r="B13" t="s">
        <v>46</v>
      </c>
    </row>
    <row r="14" spans="1:11">
      <c r="B14" s="14" t="s">
        <v>47</v>
      </c>
      <c r="C14" s="11"/>
      <c r="D14" s="14" t="s">
        <v>48</v>
      </c>
      <c r="E14" s="11"/>
      <c r="F14" s="14" t="s">
        <v>49</v>
      </c>
      <c r="I14" t="s">
        <v>189</v>
      </c>
    </row>
    <row r="15" spans="1:11">
      <c r="A15">
        <v>1</v>
      </c>
      <c r="B15" s="15"/>
      <c r="C15" s="16" t="s">
        <v>50</v>
      </c>
      <c r="D15" s="15"/>
      <c r="E15" s="16" t="s">
        <v>51</v>
      </c>
      <c r="F15" s="15"/>
      <c r="I15" t="s">
        <v>159</v>
      </c>
    </row>
    <row r="16" spans="1:11">
      <c r="A16">
        <v>2</v>
      </c>
      <c r="B16" s="15"/>
      <c r="C16" s="16" t="s">
        <v>52</v>
      </c>
      <c r="D16" s="15"/>
      <c r="E16" s="16" t="s">
        <v>53</v>
      </c>
      <c r="F16" s="15"/>
    </row>
    <row r="17" spans="1:10">
      <c r="A17">
        <v>3</v>
      </c>
      <c r="B17" s="15"/>
      <c r="C17" s="16" t="s">
        <v>54</v>
      </c>
      <c r="D17" s="15"/>
      <c r="E17" s="16" t="s">
        <v>55</v>
      </c>
      <c r="F17" s="15"/>
    </row>
    <row r="18" spans="1:10">
      <c r="A18">
        <v>4</v>
      </c>
      <c r="B18" s="15"/>
      <c r="C18" s="16" t="s">
        <v>56</v>
      </c>
      <c r="D18" s="15"/>
      <c r="E18" s="16" t="s">
        <v>57</v>
      </c>
      <c r="F18" s="15"/>
    </row>
    <row r="19" spans="1:10">
      <c r="A19">
        <v>5</v>
      </c>
      <c r="B19" s="15"/>
      <c r="C19" s="16" t="s">
        <v>58</v>
      </c>
      <c r="D19" s="15"/>
      <c r="E19" s="16" t="s">
        <v>59</v>
      </c>
      <c r="F19" s="15"/>
    </row>
    <row r="20" spans="1:10" ht="15.75" thickBot="1">
      <c r="A20">
        <v>6</v>
      </c>
      <c r="B20" s="15"/>
      <c r="C20" s="16" t="s">
        <v>60</v>
      </c>
      <c r="D20" s="15"/>
      <c r="E20" s="16" t="s">
        <v>61</v>
      </c>
      <c r="F20" s="15"/>
    </row>
    <row r="21" spans="1:10">
      <c r="A21">
        <v>7</v>
      </c>
      <c r="B21" s="15"/>
      <c r="C21" s="16" t="s">
        <v>62</v>
      </c>
      <c r="D21" s="15"/>
      <c r="E21" s="16" t="s">
        <v>63</v>
      </c>
      <c r="F21" s="15"/>
      <c r="H21" s="17" t="s">
        <v>64</v>
      </c>
      <c r="I21" s="18"/>
      <c r="J21" s="19"/>
    </row>
    <row r="22" spans="1:10" ht="15.75" thickBot="1">
      <c r="A22">
        <v>8</v>
      </c>
      <c r="B22" s="20"/>
      <c r="C22" s="16" t="s">
        <v>65</v>
      </c>
      <c r="D22" s="20"/>
      <c r="E22" s="16" t="s">
        <v>66</v>
      </c>
      <c r="F22" s="20"/>
      <c r="H22" s="21" t="s">
        <v>67</v>
      </c>
      <c r="I22" s="22"/>
      <c r="J22" s="23"/>
    </row>
    <row r="23" spans="1:10">
      <c r="H23" s="24" t="s">
        <v>68</v>
      </c>
      <c r="I23" s="24" t="s">
        <v>68</v>
      </c>
      <c r="J23" s="19" t="s">
        <v>69</v>
      </c>
    </row>
    <row r="24" spans="1:10" ht="15.75" thickBot="1">
      <c r="B24" s="116" t="s">
        <v>93</v>
      </c>
      <c r="C24" s="116"/>
      <c r="D24" s="116"/>
      <c r="E24" s="116"/>
      <c r="F24" s="116"/>
      <c r="H24" s="25" t="s">
        <v>70</v>
      </c>
      <c r="I24" s="25" t="s">
        <v>71</v>
      </c>
      <c r="J24" s="26" t="s">
        <v>72</v>
      </c>
    </row>
    <row r="25" spans="1:10">
      <c r="B25" s="124" t="s">
        <v>94</v>
      </c>
      <c r="C25" s="128">
        <f>'CASO 1 BH'!$K$14</f>
        <v>0</v>
      </c>
      <c r="D25" s="129"/>
      <c r="E25" s="117"/>
      <c r="F25" s="118"/>
      <c r="H25" s="112"/>
      <c r="I25" s="112"/>
      <c r="J25" s="112"/>
    </row>
    <row r="26" spans="1:10" ht="15.75" thickBot="1">
      <c r="B26" s="125"/>
      <c r="C26" s="130"/>
      <c r="D26" s="131"/>
      <c r="E26" s="119"/>
      <c r="F26" s="120"/>
      <c r="H26" s="113"/>
      <c r="I26" s="113"/>
      <c r="J26" s="113"/>
    </row>
    <row r="27" spans="1:10">
      <c r="B27" s="126" t="s">
        <v>95</v>
      </c>
      <c r="C27" s="117"/>
      <c r="D27" s="118"/>
      <c r="E27" s="117"/>
      <c r="F27" s="118"/>
      <c r="H27" s="112"/>
      <c r="I27" s="112"/>
      <c r="J27" s="112"/>
    </row>
    <row r="28" spans="1:10" ht="15.75" thickBot="1">
      <c r="B28" s="127"/>
      <c r="C28" s="119"/>
      <c r="D28" s="120"/>
      <c r="E28" s="119"/>
      <c r="F28" s="120"/>
      <c r="H28" s="113"/>
      <c r="I28" s="113"/>
      <c r="J28" s="113"/>
    </row>
    <row r="29" spans="1:10">
      <c r="B29" s="124" t="s">
        <v>96</v>
      </c>
      <c r="C29" s="117"/>
      <c r="D29" s="118"/>
      <c r="E29" s="117"/>
      <c r="F29" s="118"/>
      <c r="H29" s="112"/>
      <c r="I29" s="112"/>
      <c r="J29" s="112"/>
    </row>
    <row r="30" spans="1:10" ht="15.75" thickBot="1">
      <c r="B30" s="125"/>
      <c r="C30" s="119"/>
      <c r="D30" s="120"/>
      <c r="E30" s="119"/>
      <c r="F30" s="120"/>
      <c r="H30" s="113"/>
      <c r="I30" s="113"/>
      <c r="J30" s="113"/>
    </row>
    <row r="31" spans="1:10" ht="30" customHeight="1" thickBot="1">
      <c r="B31" s="29" t="s">
        <v>97</v>
      </c>
      <c r="C31" s="132">
        <f>'CASO 1 BH'!$K$24</f>
        <v>0</v>
      </c>
      <c r="D31" s="133"/>
      <c r="E31" s="134"/>
      <c r="F31" s="135"/>
      <c r="H31" s="27"/>
      <c r="I31" s="27"/>
      <c r="J31" s="27"/>
    </row>
    <row r="32" spans="1:10">
      <c r="B32" s="28" t="s">
        <v>141</v>
      </c>
      <c r="C32" s="28"/>
      <c r="D32" s="28"/>
      <c r="E32" s="28"/>
      <c r="F32" s="28"/>
    </row>
    <row r="33" spans="2:6">
      <c r="B33" s="121"/>
      <c r="C33" s="121"/>
      <c r="D33" s="121"/>
      <c r="E33" s="121"/>
      <c r="F33" s="121"/>
    </row>
    <row r="34" spans="2:6">
      <c r="B34" s="121"/>
      <c r="C34" s="121"/>
      <c r="D34" s="121"/>
      <c r="E34" s="121"/>
      <c r="F34" s="121"/>
    </row>
    <row r="36" spans="2:6" ht="15.75" thickBot="1"/>
    <row r="37" spans="2:6" ht="15.75" thickBot="1">
      <c r="C37" s="122" t="s">
        <v>73</v>
      </c>
      <c r="D37" s="123"/>
    </row>
  </sheetData>
  <mergeCells count="26">
    <mergeCell ref="B33:F34"/>
    <mergeCell ref="C37:D37"/>
    <mergeCell ref="B25:B26"/>
    <mergeCell ref="B27:B28"/>
    <mergeCell ref="B29:B30"/>
    <mergeCell ref="C25:D26"/>
    <mergeCell ref="C27:D28"/>
    <mergeCell ref="C29:D30"/>
    <mergeCell ref="C31:D31"/>
    <mergeCell ref="E29:F30"/>
    <mergeCell ref="E31:F31"/>
    <mergeCell ref="B1:G1"/>
    <mergeCell ref="B2:G2"/>
    <mergeCell ref="B24:F24"/>
    <mergeCell ref="E25:F26"/>
    <mergeCell ref="E27:F28"/>
    <mergeCell ref="I10:K10"/>
    <mergeCell ref="H29:H30"/>
    <mergeCell ref="I29:I30"/>
    <mergeCell ref="J29:J30"/>
    <mergeCell ref="H25:H26"/>
    <mergeCell ref="I25:I26"/>
    <mergeCell ref="J25:J26"/>
    <mergeCell ref="H27:H28"/>
    <mergeCell ref="I27:I28"/>
    <mergeCell ref="J27:J28"/>
  </mergeCells>
  <hyperlinks>
    <hyperlink ref="J3" location="caratula!A1" display="REGRESAR AL ÍNDICE" xr:uid="{00000000-0004-0000-0300-000000000000}"/>
    <hyperlink ref="C37:D37" location="caratula!A1" display="REGRESAR AL MENÚ" xr:uid="{00000000-0004-0000-0300-000001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40"/>
  <sheetViews>
    <sheetView workbookViewId="0">
      <selection activeCell="K9" sqref="K9"/>
    </sheetView>
  </sheetViews>
  <sheetFormatPr baseColWidth="10" defaultRowHeight="15"/>
  <cols>
    <col min="1" max="1" width="17" customWidth="1"/>
    <col min="2" max="2" width="25" customWidth="1"/>
    <col min="3" max="3" width="13.28515625" customWidth="1"/>
    <col min="5" max="5" width="18.28515625" customWidth="1"/>
    <col min="11" max="11" width="21.28515625" customWidth="1"/>
    <col min="14" max="14" width="19.42578125" customWidth="1"/>
    <col min="16" max="16" width="13.28515625" customWidth="1"/>
    <col min="17" max="17" width="13.7109375" customWidth="1"/>
    <col min="18" max="18" width="16.85546875" customWidth="1"/>
    <col min="19" max="19" width="17.28515625" customWidth="1"/>
  </cols>
  <sheetData>
    <row r="2" spans="1:20" ht="17.25">
      <c r="A2" t="s">
        <v>158</v>
      </c>
      <c r="D2" s="106" t="s">
        <v>159</v>
      </c>
      <c r="E2" s="106"/>
      <c r="F2" s="106"/>
      <c r="G2" s="106"/>
      <c r="H2" s="106"/>
    </row>
    <row r="3" spans="1:20">
      <c r="B3" t="s">
        <v>74</v>
      </c>
    </row>
    <row r="4" spans="1:20">
      <c r="D4" s="136"/>
      <c r="E4" s="136"/>
    </row>
    <row r="6" spans="1:20">
      <c r="A6" s="30"/>
      <c r="B6" s="31" t="s">
        <v>103</v>
      </c>
      <c r="C6" s="31"/>
      <c r="D6" s="32"/>
      <c r="E6" s="30"/>
      <c r="F6" s="30"/>
      <c r="G6" s="30"/>
      <c r="H6" s="30"/>
      <c r="I6" s="30"/>
      <c r="J6" s="30"/>
      <c r="K6" s="30"/>
    </row>
    <row r="7" spans="1:20">
      <c r="A7" s="30"/>
      <c r="B7" s="30"/>
      <c r="C7" s="30"/>
      <c r="D7" s="30"/>
      <c r="E7" s="33" t="s">
        <v>104</v>
      </c>
      <c r="F7" s="30"/>
      <c r="G7" s="34" t="s">
        <v>104</v>
      </c>
      <c r="H7" s="35"/>
      <c r="I7" s="36"/>
    </row>
    <row r="8" spans="1:20" ht="15.75" thickBot="1">
      <c r="A8" s="30"/>
      <c r="B8" s="30"/>
      <c r="C8" s="30"/>
      <c r="D8" s="30"/>
      <c r="E8" s="37" t="s">
        <v>105</v>
      </c>
      <c r="F8" s="38" t="s">
        <v>106</v>
      </c>
      <c r="G8" s="39" t="s">
        <v>105</v>
      </c>
      <c r="H8" s="40"/>
      <c r="I8" s="41" t="s">
        <v>107</v>
      </c>
      <c r="S8" s="11" t="s">
        <v>75</v>
      </c>
    </row>
    <row r="9" spans="1:20" ht="16.5" thickTop="1" thickBot="1">
      <c r="A9" s="42" t="s">
        <v>108</v>
      </c>
      <c r="B9" s="43">
        <v>48200</v>
      </c>
      <c r="C9" s="94"/>
      <c r="D9" s="38" t="s">
        <v>109</v>
      </c>
      <c r="E9" s="44" t="s">
        <v>110</v>
      </c>
      <c r="F9" s="38" t="s">
        <v>106</v>
      </c>
      <c r="G9" s="45">
        <v>5500</v>
      </c>
      <c r="H9" s="46" t="s">
        <v>111</v>
      </c>
      <c r="I9" s="47">
        <v>12000</v>
      </c>
      <c r="J9" s="69"/>
      <c r="K9" s="95"/>
      <c r="S9" s="11" t="s">
        <v>76</v>
      </c>
    </row>
    <row r="10" spans="1:20" ht="15.75" thickBot="1">
      <c r="A10" s="30"/>
      <c r="B10" s="48">
        <f>SUM(B11:B15)</f>
        <v>100</v>
      </c>
      <c r="C10" s="48"/>
      <c r="D10" s="49"/>
      <c r="E10" s="37" t="s">
        <v>106</v>
      </c>
      <c r="F10" s="49"/>
      <c r="G10" s="45" t="s">
        <v>106</v>
      </c>
      <c r="H10" s="46"/>
      <c r="I10" s="47"/>
      <c r="J10" s="69"/>
      <c r="K10" s="69"/>
      <c r="Q10" t="s">
        <v>98</v>
      </c>
      <c r="S10" s="11" t="s">
        <v>77</v>
      </c>
    </row>
    <row r="11" spans="1:20" ht="16.5" thickBot="1">
      <c r="A11" s="42" t="s">
        <v>112</v>
      </c>
      <c r="B11" s="43">
        <v>13</v>
      </c>
      <c r="C11" s="94"/>
      <c r="D11" s="38" t="s">
        <v>110</v>
      </c>
      <c r="E11" s="37" t="s">
        <v>113</v>
      </c>
      <c r="F11" s="50">
        <f>(B11*B9)/100</f>
        <v>6266</v>
      </c>
      <c r="G11" s="45">
        <v>660</v>
      </c>
      <c r="H11" s="46" t="s">
        <v>111</v>
      </c>
      <c r="I11" s="47">
        <v>3600</v>
      </c>
      <c r="J11" s="94"/>
      <c r="K11" s="29"/>
      <c r="M11" s="8"/>
      <c r="Q11" t="s">
        <v>99</v>
      </c>
      <c r="S11" s="11" t="s">
        <v>78</v>
      </c>
    </row>
    <row r="12" spans="1:20" ht="16.5" thickBot="1">
      <c r="A12" s="42" t="s">
        <v>114</v>
      </c>
      <c r="B12" s="43">
        <v>4</v>
      </c>
      <c r="C12" s="94"/>
      <c r="D12" s="38" t="s">
        <v>110</v>
      </c>
      <c r="E12" s="37" t="s">
        <v>115</v>
      </c>
      <c r="F12" s="50">
        <f>(B12*B9)/100</f>
        <v>1928</v>
      </c>
      <c r="G12" s="45">
        <v>110</v>
      </c>
      <c r="H12" s="46" t="s">
        <v>111</v>
      </c>
      <c r="I12" s="47">
        <v>1200</v>
      </c>
      <c r="J12" s="94"/>
      <c r="K12" s="95"/>
      <c r="M12" s="9"/>
      <c r="N12" s="10"/>
      <c r="S12" s="11" t="s">
        <v>79</v>
      </c>
    </row>
    <row r="13" spans="1:20" ht="16.5" thickBot="1">
      <c r="A13" s="42" t="s">
        <v>116</v>
      </c>
      <c r="B13" s="43">
        <v>83</v>
      </c>
      <c r="C13" s="94"/>
      <c r="D13" s="38" t="s">
        <v>110</v>
      </c>
      <c r="E13" s="37" t="s">
        <v>117</v>
      </c>
      <c r="F13" s="50">
        <f>(B13*B9)/100</f>
        <v>40006</v>
      </c>
      <c r="G13" s="45">
        <v>3300</v>
      </c>
      <c r="H13" s="46" t="s">
        <v>111</v>
      </c>
      <c r="I13" s="47">
        <v>9600</v>
      </c>
      <c r="J13" s="94"/>
      <c r="K13" s="95"/>
      <c r="M13" s="9"/>
      <c r="N13" s="10"/>
      <c r="P13" t="s">
        <v>80</v>
      </c>
      <c r="Q13" t="s">
        <v>82</v>
      </c>
      <c r="R13" t="s">
        <v>84</v>
      </c>
      <c r="S13" s="11" t="s">
        <v>86</v>
      </c>
      <c r="T13" t="s">
        <v>88</v>
      </c>
    </row>
    <row r="14" spans="1:20" ht="16.5" thickBot="1">
      <c r="A14" s="42" t="s">
        <v>118</v>
      </c>
      <c r="B14" s="43">
        <v>0</v>
      </c>
      <c r="C14" s="94"/>
      <c r="D14" s="38" t="s">
        <v>110</v>
      </c>
      <c r="E14" s="37" t="s">
        <v>119</v>
      </c>
      <c r="F14" s="50">
        <f>(B14*B9)/100</f>
        <v>0</v>
      </c>
      <c r="G14" s="45">
        <v>110</v>
      </c>
      <c r="H14" s="46" t="s">
        <v>111</v>
      </c>
      <c r="I14" s="47">
        <v>960</v>
      </c>
      <c r="J14" s="94"/>
      <c r="K14" s="95"/>
      <c r="M14" s="9"/>
      <c r="N14" s="10"/>
      <c r="P14" t="s">
        <v>81</v>
      </c>
      <c r="Q14" t="s">
        <v>83</v>
      </c>
      <c r="R14" t="s">
        <v>85</v>
      </c>
      <c r="S14" s="11" t="s">
        <v>87</v>
      </c>
      <c r="T14" t="s">
        <v>89</v>
      </c>
    </row>
    <row r="15" spans="1:20" ht="16.5" thickBot="1">
      <c r="A15" s="42" t="s">
        <v>120</v>
      </c>
      <c r="B15" s="43">
        <v>0</v>
      </c>
      <c r="C15" s="94"/>
      <c r="D15" s="38" t="s">
        <v>110</v>
      </c>
      <c r="E15" s="37" t="s">
        <v>121</v>
      </c>
      <c r="F15" s="50">
        <f>(B15*B9)/100</f>
        <v>0</v>
      </c>
      <c r="G15" s="45">
        <f>40*0</f>
        <v>0</v>
      </c>
      <c r="H15" s="46" t="s">
        <v>111</v>
      </c>
      <c r="I15" s="47">
        <v>120</v>
      </c>
      <c r="J15" s="94"/>
      <c r="K15" s="95"/>
      <c r="M15" s="9"/>
    </row>
    <row r="16" spans="1:20" ht="16.5" thickBot="1">
      <c r="A16" s="30"/>
      <c r="B16" s="50"/>
      <c r="C16" s="50"/>
      <c r="D16" s="49"/>
      <c r="E16" s="37"/>
      <c r="F16" s="50"/>
      <c r="G16" s="45"/>
      <c r="H16" s="46"/>
      <c r="I16" s="47"/>
      <c r="J16" s="69"/>
      <c r="K16" s="69"/>
      <c r="M16" s="9"/>
    </row>
    <row r="17" spans="1:21" ht="16.5" thickBot="1">
      <c r="A17" s="42" t="s">
        <v>122</v>
      </c>
      <c r="B17" s="43">
        <v>0</v>
      </c>
      <c r="C17" s="94"/>
      <c r="D17" s="38" t="s">
        <v>110</v>
      </c>
      <c r="E17" s="37" t="s">
        <v>123</v>
      </c>
      <c r="F17" s="50">
        <f>(B17*B9)/100</f>
        <v>0</v>
      </c>
      <c r="G17" s="45">
        <v>0</v>
      </c>
      <c r="H17" s="46"/>
      <c r="I17" s="47"/>
      <c r="J17" s="94"/>
      <c r="K17" s="95"/>
      <c r="M17" s="9"/>
    </row>
    <row r="18" spans="1:21" ht="15.75" thickBot="1">
      <c r="A18" s="42" t="s">
        <v>124</v>
      </c>
      <c r="B18" s="43">
        <v>0</v>
      </c>
      <c r="C18" s="94"/>
      <c r="D18" s="38" t="s">
        <v>110</v>
      </c>
      <c r="E18" s="37" t="s">
        <v>123</v>
      </c>
      <c r="F18" s="50">
        <f>(B18*B9)/100</f>
        <v>0</v>
      </c>
      <c r="G18" s="45">
        <v>0</v>
      </c>
      <c r="H18" s="46"/>
      <c r="I18" s="47"/>
      <c r="J18" s="94"/>
      <c r="K18" s="95"/>
    </row>
    <row r="19" spans="1:21" ht="15.75" thickBot="1">
      <c r="A19" s="42" t="s">
        <v>125</v>
      </c>
      <c r="B19" s="43">
        <v>16</v>
      </c>
      <c r="C19" s="94"/>
      <c r="D19" s="38" t="s">
        <v>110</v>
      </c>
      <c r="E19" s="37" t="s">
        <v>126</v>
      </c>
      <c r="F19" s="50">
        <f>(B19*B9)/100</f>
        <v>7712</v>
      </c>
      <c r="G19" s="45">
        <v>0</v>
      </c>
      <c r="H19" s="46" t="s">
        <v>111</v>
      </c>
      <c r="I19" s="47">
        <v>480</v>
      </c>
      <c r="J19" s="94"/>
      <c r="K19" s="95"/>
      <c r="P19" t="s">
        <v>90</v>
      </c>
      <c r="S19" t="s">
        <v>142</v>
      </c>
      <c r="U19" t="s">
        <v>144</v>
      </c>
    </row>
    <row r="20" spans="1:21" ht="15.75" thickBot="1">
      <c r="A20" s="42" t="s">
        <v>127</v>
      </c>
      <c r="B20" s="43">
        <v>67</v>
      </c>
      <c r="C20" s="94"/>
      <c r="D20" s="38" t="s">
        <v>110</v>
      </c>
      <c r="E20" s="51" t="s">
        <v>128</v>
      </c>
      <c r="F20" s="50">
        <f>(B20*B9)/100</f>
        <v>32294</v>
      </c>
      <c r="G20" s="45">
        <v>3300</v>
      </c>
      <c r="H20" s="46" t="s">
        <v>111</v>
      </c>
      <c r="I20" s="47">
        <v>9240</v>
      </c>
      <c r="J20" s="94"/>
      <c r="K20" s="95"/>
      <c r="P20" t="s">
        <v>91</v>
      </c>
      <c r="S20" t="s">
        <v>143</v>
      </c>
      <c r="U20" t="s">
        <v>145</v>
      </c>
    </row>
    <row r="21" spans="1:21" ht="15.75" thickBot="1">
      <c r="A21" s="30" t="s">
        <v>129</v>
      </c>
      <c r="B21" s="38">
        <v>0</v>
      </c>
      <c r="C21" s="94"/>
      <c r="D21" s="38" t="s">
        <v>110</v>
      </c>
      <c r="E21" s="52">
        <v>0</v>
      </c>
      <c r="F21" s="49"/>
      <c r="G21" s="45"/>
      <c r="H21" s="46"/>
      <c r="I21" s="53"/>
      <c r="J21" s="94"/>
      <c r="K21" s="95"/>
      <c r="P21" t="s">
        <v>92</v>
      </c>
    </row>
    <row r="22" spans="1:21" ht="15.75" thickBot="1">
      <c r="A22" s="49"/>
      <c r="B22" s="54" t="s">
        <v>130</v>
      </c>
      <c r="C22" s="54"/>
      <c r="D22" s="55">
        <v>828000</v>
      </c>
      <c r="E22" s="38" t="s">
        <v>106</v>
      </c>
      <c r="F22" s="38" t="s">
        <v>109</v>
      </c>
      <c r="G22" s="56">
        <v>200000</v>
      </c>
      <c r="H22" s="46" t="s">
        <v>111</v>
      </c>
      <c r="I22" s="57">
        <v>500000</v>
      </c>
      <c r="J22" s="94"/>
      <c r="K22" s="96"/>
    </row>
    <row r="23" spans="1:21" ht="15.75" thickBot="1">
      <c r="A23" s="49"/>
      <c r="B23" s="54" t="s">
        <v>131</v>
      </c>
      <c r="C23" s="54"/>
      <c r="D23" s="38"/>
      <c r="E23" s="49">
        <v>7.4</v>
      </c>
      <c r="F23" s="49" t="s">
        <v>132</v>
      </c>
      <c r="G23" s="45" t="s">
        <v>133</v>
      </c>
      <c r="H23" s="46"/>
      <c r="I23" s="53" t="s">
        <v>132</v>
      </c>
      <c r="J23" s="94"/>
      <c r="K23" s="29"/>
      <c r="S23" t="s">
        <v>146</v>
      </c>
    </row>
    <row r="24" spans="1:21" ht="15.75" thickBot="1">
      <c r="A24" s="49"/>
      <c r="B24" s="54" t="s">
        <v>134</v>
      </c>
      <c r="C24" s="54"/>
      <c r="D24" s="58"/>
      <c r="E24" s="59">
        <v>3</v>
      </c>
      <c r="F24" s="49" t="s">
        <v>110</v>
      </c>
      <c r="G24" s="51" t="s">
        <v>135</v>
      </c>
      <c r="H24" s="60"/>
      <c r="I24" s="61" t="s">
        <v>136</v>
      </c>
      <c r="J24" s="94"/>
      <c r="K24" s="29"/>
      <c r="S24" t="s">
        <v>147</v>
      </c>
    </row>
    <row r="25" spans="1:21" ht="15.75">
      <c r="A25" s="62" t="s">
        <v>137</v>
      </c>
      <c r="B25" s="63"/>
      <c r="C25" s="63"/>
      <c r="D25" s="64"/>
      <c r="E25" s="49"/>
      <c r="F25" s="49"/>
      <c r="U25" s="8" t="s">
        <v>25</v>
      </c>
    </row>
    <row r="26" spans="1:21" ht="15.75">
      <c r="A26" s="137" t="s">
        <v>138</v>
      </c>
      <c r="B26" s="138"/>
      <c r="C26" s="68"/>
      <c r="D26" s="139"/>
      <c r="E26" s="139"/>
      <c r="F26" s="139"/>
      <c r="G26" s="139"/>
      <c r="H26" s="139"/>
      <c r="I26" s="140"/>
      <c r="J26" s="65"/>
      <c r="K26" s="65"/>
      <c r="U26" s="9" t="s">
        <v>192</v>
      </c>
    </row>
    <row r="27" spans="1:21" ht="15.75">
      <c r="A27" s="141" t="s">
        <v>139</v>
      </c>
      <c r="B27" s="142"/>
      <c r="C27" s="142"/>
      <c r="D27" s="142"/>
      <c r="E27" s="142"/>
      <c r="F27" s="142"/>
      <c r="G27" s="142"/>
      <c r="H27" s="142"/>
      <c r="I27" s="143"/>
      <c r="J27" s="65"/>
      <c r="K27" s="65"/>
      <c r="U27" s="9" t="s">
        <v>26</v>
      </c>
    </row>
    <row r="28" spans="1:21" ht="15.75">
      <c r="A28" s="137" t="s">
        <v>140</v>
      </c>
      <c r="B28" s="138"/>
      <c r="C28" s="68"/>
      <c r="D28" s="144"/>
      <c r="E28" s="144"/>
      <c r="F28" s="144"/>
      <c r="G28" s="144"/>
      <c r="H28" s="144"/>
      <c r="I28" s="145"/>
      <c r="J28" s="66"/>
      <c r="K28" s="66"/>
      <c r="U28" s="9" t="s">
        <v>28</v>
      </c>
    </row>
    <row r="29" spans="1:21" ht="15.75">
      <c r="A29" s="146"/>
      <c r="B29" s="147"/>
      <c r="C29" s="147"/>
      <c r="D29" s="147"/>
      <c r="E29" s="147"/>
      <c r="F29" s="147"/>
      <c r="G29" s="147"/>
      <c r="H29" s="147"/>
      <c r="I29" s="148"/>
      <c r="J29" s="38"/>
      <c r="K29" s="38"/>
      <c r="U29" s="9" t="s">
        <v>30</v>
      </c>
    </row>
    <row r="30" spans="1:21" ht="15.75">
      <c r="U30" s="9" t="s">
        <v>191</v>
      </c>
    </row>
    <row r="31" spans="1:21" ht="16.5" thickBot="1">
      <c r="U31" s="9" t="s">
        <v>27</v>
      </c>
    </row>
    <row r="32" spans="1:21" ht="16.5" thickBot="1">
      <c r="L32" s="107" t="s">
        <v>100</v>
      </c>
      <c r="M32" s="108"/>
      <c r="U32" s="9" t="s">
        <v>29</v>
      </c>
    </row>
    <row r="33" spans="2:21" ht="15.75">
      <c r="U33" s="9" t="s">
        <v>31</v>
      </c>
    </row>
    <row r="40" spans="2:21">
      <c r="B40">
        <v>3</v>
      </c>
      <c r="H40">
        <v>2</v>
      </c>
    </row>
  </sheetData>
  <mergeCells count="9">
    <mergeCell ref="D2:H2"/>
    <mergeCell ref="D4:E4"/>
    <mergeCell ref="L32:M32"/>
    <mergeCell ref="A26:B26"/>
    <mergeCell ref="D26:I26"/>
    <mergeCell ref="A27:I27"/>
    <mergeCell ref="A28:B28"/>
    <mergeCell ref="D28:I28"/>
    <mergeCell ref="A29:I29"/>
  </mergeCells>
  <conditionalFormatting sqref="B10:C10">
    <cfRule type="cellIs" dxfId="1" priority="1" stopIfTrue="1" operator="notEqual">
      <formula>100</formula>
    </cfRule>
  </conditionalFormatting>
  <dataValidations count="10">
    <dataValidation type="list" allowBlank="1" showInputMessage="1" showErrorMessage="1" sqref="C9 C11:C15 C17:C21 J11:J15 J17:J24" xr:uid="{CB7EC426-B2EC-4F4D-B7E4-D65A61DFE283}">
      <formula1>$U$25:$U$34</formula1>
    </dataValidation>
    <dataValidation type="list" allowBlank="1" showInputMessage="1" showErrorMessage="1" sqref="K9" xr:uid="{C9A3070F-1716-43D5-802D-1F1DDA1B091A}">
      <formula1>$S$7:$S$12</formula1>
    </dataValidation>
    <dataValidation type="list" allowBlank="1" showInputMessage="1" showErrorMessage="1" sqref="K11" xr:uid="{C347A49C-B4DB-471B-A2AF-607ACD03CA17}">
      <formula1>$P$13:$P$15</formula1>
    </dataValidation>
    <dataValidation type="list" allowBlank="1" showInputMessage="1" showErrorMessage="1" sqref="K12" xr:uid="{5A90C52B-500E-43A0-92E2-155E83830777}">
      <formula1>$R$13:$R$15</formula1>
    </dataValidation>
    <dataValidation type="list" allowBlank="1" showInputMessage="1" showErrorMessage="1" sqref="K13" xr:uid="{1D115F7E-2BD0-4098-9EAE-2C2B34CCD47D}">
      <formula1>$Q$13:$Q$15</formula1>
    </dataValidation>
    <dataValidation type="list" allowBlank="1" showInputMessage="1" showErrorMessage="1" sqref="K14" xr:uid="{B516FFD9-BADF-48B4-AB2F-1BA2423F1427}">
      <formula1>$S$13:$S$15</formula1>
    </dataValidation>
    <dataValidation type="list" allowBlank="1" showInputMessage="1" showErrorMessage="1" sqref="K15" xr:uid="{75A44EC1-BF33-464A-9D0D-CB901DF2F79C}">
      <formula1>$Q$9:$Q$11</formula1>
    </dataValidation>
    <dataValidation type="list" allowBlank="1" showInputMessage="1" showErrorMessage="1" sqref="K17:K21" xr:uid="{F8BE5760-FC28-4C6B-B070-0867CD99CD32}">
      <formula1>$P$18:$P$21</formula1>
    </dataValidation>
    <dataValidation type="list" allowBlank="1" showInputMessage="1" showErrorMessage="1" sqref="K22" xr:uid="{EBD807B5-5AEF-4F86-B1B6-D881F5A4ADCB}">
      <formula1>$S$18:$S$20</formula1>
    </dataValidation>
    <dataValidation type="list" allowBlank="1" showInputMessage="1" showErrorMessage="1" sqref="K24" xr:uid="{E41CB288-55EC-471A-A8F9-4D1D1862E12F}">
      <formula1>$S$22:$S$24</formula1>
    </dataValidation>
  </dataValidations>
  <hyperlinks>
    <hyperlink ref="L32:M32" location="'CASO 2 HC'!A1" display="IR A LA SIGUIENTE FAS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0"/>
  <sheetViews>
    <sheetView workbookViewId="0">
      <selection activeCell="B8" sqref="B8:B9"/>
    </sheetView>
  </sheetViews>
  <sheetFormatPr baseColWidth="10" defaultRowHeight="15"/>
  <cols>
    <col min="2" max="2" width="22.28515625" customWidth="1"/>
    <col min="4" max="4" width="22" customWidth="1"/>
    <col min="6" max="6" width="23.140625" customWidth="1"/>
    <col min="8" max="8" width="16.85546875" customWidth="1"/>
    <col min="9" max="9" width="20.7109375" customWidth="1"/>
    <col min="10" max="10" width="23.5703125" customWidth="1"/>
    <col min="11" max="11" width="19" customWidth="1"/>
    <col min="12" max="12" width="18.42578125" customWidth="1"/>
  </cols>
  <sheetData>
    <row r="1" spans="2:12" ht="15.75" thickBot="1"/>
    <row r="2" spans="2:12" ht="15.75" thickBot="1">
      <c r="B2" s="11" t="s">
        <v>158</v>
      </c>
      <c r="J2" s="97" t="s">
        <v>190</v>
      </c>
      <c r="K2" s="98"/>
      <c r="L2" s="99"/>
    </row>
    <row r="3" spans="2:12">
      <c r="C3" s="67" t="s">
        <v>35</v>
      </c>
      <c r="D3" s="70"/>
      <c r="E3" s="68" t="s">
        <v>149</v>
      </c>
      <c r="F3" s="71"/>
      <c r="G3" s="72" t="s">
        <v>106</v>
      </c>
      <c r="H3" s="73" t="s">
        <v>106</v>
      </c>
    </row>
    <row r="4" spans="2:12">
      <c r="C4" s="74" t="s">
        <v>150</v>
      </c>
      <c r="D4" s="75"/>
      <c r="E4" s="76" t="s">
        <v>151</v>
      </c>
      <c r="F4" s="49"/>
      <c r="G4" s="76"/>
      <c r="H4" s="77"/>
    </row>
    <row r="5" spans="2:12">
      <c r="C5" s="78" t="s">
        <v>152</v>
      </c>
      <c r="D5" s="79"/>
      <c r="E5" s="80" t="s">
        <v>40</v>
      </c>
      <c r="F5" s="81"/>
      <c r="G5" s="80"/>
      <c r="H5" s="82"/>
    </row>
    <row r="8" spans="2:12">
      <c r="B8" t="s">
        <v>193</v>
      </c>
    </row>
    <row r="9" spans="2:12">
      <c r="B9" t="s">
        <v>194</v>
      </c>
    </row>
    <row r="11" spans="2:12">
      <c r="B11" t="s">
        <v>153</v>
      </c>
    </row>
    <row r="12" spans="2:12">
      <c r="B12" t="s">
        <v>154</v>
      </c>
    </row>
    <row r="13" spans="2:12">
      <c r="B13" t="s">
        <v>155</v>
      </c>
    </row>
    <row r="14" spans="2:12">
      <c r="B14" t="s">
        <v>156</v>
      </c>
    </row>
    <row r="15" spans="2:12">
      <c r="B15" t="s">
        <v>106</v>
      </c>
    </row>
    <row r="16" spans="2:12" ht="15.75" thickBot="1">
      <c r="B16" t="s">
        <v>46</v>
      </c>
      <c r="I16" t="s">
        <v>189</v>
      </c>
    </row>
    <row r="17" spans="1:10">
      <c r="B17" s="14" t="s">
        <v>47</v>
      </c>
      <c r="C17" s="11"/>
      <c r="D17" s="14" t="s">
        <v>48</v>
      </c>
      <c r="E17" s="11"/>
      <c r="F17" s="14" t="s">
        <v>49</v>
      </c>
      <c r="I17" t="s">
        <v>159</v>
      </c>
    </row>
    <row r="18" spans="1:10">
      <c r="A18">
        <v>1</v>
      </c>
      <c r="B18" s="15"/>
      <c r="C18" s="16" t="s">
        <v>50</v>
      </c>
      <c r="D18" s="15"/>
      <c r="E18" s="16" t="s">
        <v>51</v>
      </c>
      <c r="F18" s="15"/>
    </row>
    <row r="19" spans="1:10">
      <c r="A19">
        <v>2</v>
      </c>
      <c r="B19" s="15"/>
      <c r="C19" s="16" t="s">
        <v>52</v>
      </c>
      <c r="D19" s="15"/>
      <c r="E19" s="16" t="s">
        <v>53</v>
      </c>
      <c r="F19" s="15"/>
    </row>
    <row r="20" spans="1:10">
      <c r="A20">
        <v>3</v>
      </c>
      <c r="B20" s="15"/>
      <c r="C20" s="16" t="s">
        <v>54</v>
      </c>
      <c r="D20" s="15"/>
      <c r="E20" s="16" t="s">
        <v>55</v>
      </c>
      <c r="F20" s="15"/>
    </row>
    <row r="21" spans="1:10">
      <c r="A21">
        <v>4</v>
      </c>
      <c r="B21" s="15"/>
      <c r="C21" s="16" t="s">
        <v>56</v>
      </c>
      <c r="D21" s="15"/>
      <c r="E21" s="16" t="s">
        <v>57</v>
      </c>
      <c r="F21" s="15"/>
    </row>
    <row r="22" spans="1:10">
      <c r="A22">
        <v>5</v>
      </c>
      <c r="B22" s="15"/>
      <c r="C22" s="16" t="s">
        <v>58</v>
      </c>
      <c r="D22" s="15"/>
      <c r="E22" s="16" t="s">
        <v>59</v>
      </c>
      <c r="F22" s="15"/>
    </row>
    <row r="23" spans="1:10" ht="15.75" thickBot="1">
      <c r="A23">
        <v>6</v>
      </c>
      <c r="B23" s="15"/>
      <c r="C23" s="16" t="s">
        <v>60</v>
      </c>
      <c r="D23" s="15"/>
      <c r="E23" s="16" t="s">
        <v>61</v>
      </c>
      <c r="F23" s="15"/>
    </row>
    <row r="24" spans="1:10">
      <c r="A24">
        <v>7</v>
      </c>
      <c r="B24" s="15"/>
      <c r="C24" s="16" t="s">
        <v>62</v>
      </c>
      <c r="D24" s="15"/>
      <c r="E24" s="16" t="s">
        <v>63</v>
      </c>
      <c r="F24" s="15"/>
      <c r="H24" s="17" t="s">
        <v>157</v>
      </c>
      <c r="I24" s="18"/>
      <c r="J24" s="19"/>
    </row>
    <row r="25" spans="1:10" ht="15.75" thickBot="1">
      <c r="A25">
        <v>8</v>
      </c>
      <c r="B25" s="20"/>
      <c r="C25" s="16" t="s">
        <v>65</v>
      </c>
      <c r="D25" s="20"/>
      <c r="E25" s="16" t="s">
        <v>66</v>
      </c>
      <c r="F25" s="20"/>
      <c r="H25" s="21" t="s">
        <v>67</v>
      </c>
      <c r="I25" s="22"/>
      <c r="J25" s="23"/>
    </row>
    <row r="26" spans="1:10">
      <c r="H26" s="24" t="s">
        <v>68</v>
      </c>
      <c r="I26" s="24" t="s">
        <v>68</v>
      </c>
      <c r="J26" s="19" t="s">
        <v>69</v>
      </c>
    </row>
    <row r="27" spans="1:10" ht="15.75" thickBot="1">
      <c r="B27" s="116" t="s">
        <v>93</v>
      </c>
      <c r="C27" s="116"/>
      <c r="D27" s="116"/>
      <c r="E27" s="116"/>
      <c r="F27" s="116"/>
      <c r="G27" s="149"/>
      <c r="H27" s="25" t="s">
        <v>70</v>
      </c>
      <c r="I27" s="25" t="s">
        <v>71</v>
      </c>
      <c r="J27" s="26" t="s">
        <v>72</v>
      </c>
    </row>
    <row r="28" spans="1:10">
      <c r="B28" s="124" t="s">
        <v>94</v>
      </c>
      <c r="C28" s="117"/>
      <c r="D28" s="118"/>
      <c r="E28" s="117"/>
      <c r="F28" s="118"/>
      <c r="H28" s="112"/>
      <c r="I28" s="112"/>
      <c r="J28" s="112"/>
    </row>
    <row r="29" spans="1:10" ht="15.75" thickBot="1">
      <c r="B29" s="125"/>
      <c r="C29" s="119"/>
      <c r="D29" s="120"/>
      <c r="E29" s="119"/>
      <c r="F29" s="120"/>
      <c r="H29" s="113"/>
      <c r="I29" s="113"/>
      <c r="J29" s="113"/>
    </row>
    <row r="30" spans="1:10">
      <c r="B30" s="126" t="s">
        <v>95</v>
      </c>
      <c r="C30" s="117"/>
      <c r="D30" s="118"/>
      <c r="E30" s="117"/>
      <c r="F30" s="118"/>
      <c r="H30" s="112"/>
      <c r="I30" s="112"/>
      <c r="J30" s="112"/>
    </row>
    <row r="31" spans="1:10" ht="15.75" thickBot="1">
      <c r="B31" s="127"/>
      <c r="C31" s="119"/>
      <c r="D31" s="120"/>
      <c r="E31" s="119"/>
      <c r="F31" s="120"/>
      <c r="H31" s="113"/>
      <c r="I31" s="113"/>
      <c r="J31" s="113"/>
    </row>
    <row r="32" spans="1:10">
      <c r="B32" s="124" t="s">
        <v>96</v>
      </c>
      <c r="C32" s="117"/>
      <c r="D32" s="118"/>
      <c r="E32" s="117"/>
      <c r="F32" s="118"/>
      <c r="H32" s="112"/>
      <c r="I32" s="112"/>
      <c r="J32" s="112"/>
    </row>
    <row r="33" spans="2:10" ht="15.75" thickBot="1">
      <c r="B33" s="125"/>
      <c r="C33" s="119"/>
      <c r="D33" s="120"/>
      <c r="E33" s="119"/>
      <c r="F33" s="120"/>
      <c r="H33" s="113"/>
      <c r="I33" s="113"/>
      <c r="J33" s="113"/>
    </row>
    <row r="34" spans="2:10" ht="24" customHeight="1" thickBot="1">
      <c r="B34" s="29" t="s">
        <v>97</v>
      </c>
      <c r="C34" s="134"/>
      <c r="D34" s="135"/>
      <c r="E34" s="134"/>
      <c r="F34" s="135"/>
      <c r="H34" s="27"/>
      <c r="I34" s="27"/>
      <c r="J34" s="27"/>
    </row>
    <row r="35" spans="2:10">
      <c r="B35" s="28" t="s">
        <v>141</v>
      </c>
      <c r="C35" s="28"/>
      <c r="D35" s="28"/>
      <c r="E35" s="28"/>
      <c r="F35" s="28"/>
    </row>
    <row r="36" spans="2:10">
      <c r="B36" s="121"/>
      <c r="C36" s="121"/>
      <c r="D36" s="121"/>
      <c r="E36" s="121"/>
      <c r="F36" s="121"/>
    </row>
    <row r="37" spans="2:10">
      <c r="B37" s="121"/>
      <c r="C37" s="121"/>
      <c r="D37" s="121"/>
      <c r="E37" s="121"/>
      <c r="F37" s="121"/>
    </row>
    <row r="39" spans="2:10" ht="15.75" thickBot="1"/>
    <row r="40" spans="2:10" ht="15.75" thickBot="1">
      <c r="C40" s="122" t="s">
        <v>73</v>
      </c>
      <c r="D40" s="123"/>
    </row>
  </sheetData>
  <mergeCells count="23">
    <mergeCell ref="H32:H33"/>
    <mergeCell ref="I32:I33"/>
    <mergeCell ref="J32:J33"/>
    <mergeCell ref="I28:I29"/>
    <mergeCell ref="J28:J29"/>
    <mergeCell ref="H30:H31"/>
    <mergeCell ref="I30:I31"/>
    <mergeCell ref="J30:J31"/>
    <mergeCell ref="H28:H29"/>
    <mergeCell ref="C34:D34"/>
    <mergeCell ref="E34:F34"/>
    <mergeCell ref="C40:D40"/>
    <mergeCell ref="B27:G27"/>
    <mergeCell ref="B32:B33"/>
    <mergeCell ref="C32:D33"/>
    <mergeCell ref="E32:F33"/>
    <mergeCell ref="B30:B31"/>
    <mergeCell ref="C30:D31"/>
    <mergeCell ref="E30:F31"/>
    <mergeCell ref="B36:F37"/>
    <mergeCell ref="B28:B29"/>
    <mergeCell ref="C28:D29"/>
    <mergeCell ref="E28:F29"/>
  </mergeCells>
  <hyperlinks>
    <hyperlink ref="C40:D40" location="caratula!A1" display="REGRESAR AL MENÚ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23"/>
  <sheetViews>
    <sheetView workbookViewId="0">
      <selection activeCell="B23" sqref="B23:C23"/>
    </sheetView>
  </sheetViews>
  <sheetFormatPr baseColWidth="10" defaultRowHeight="15"/>
  <sheetData>
    <row r="2" spans="1:12">
      <c r="A2" t="s">
        <v>16</v>
      </c>
    </row>
    <row r="3" spans="1:12">
      <c r="B3" t="s">
        <v>17</v>
      </c>
    </row>
    <row r="4" spans="1:12">
      <c r="B4" t="s">
        <v>18</v>
      </c>
    </row>
    <row r="7" spans="1:12">
      <c r="L7" s="7"/>
    </row>
    <row r="19" spans="2:9">
      <c r="B19" t="s">
        <v>19</v>
      </c>
    </row>
    <row r="20" spans="2:9">
      <c r="B20" t="s">
        <v>20</v>
      </c>
      <c r="I20" t="s">
        <v>21</v>
      </c>
    </row>
    <row r="21" spans="2:9">
      <c r="B21" t="s">
        <v>22</v>
      </c>
    </row>
    <row r="22" spans="2:9" ht="15.75" thickBot="1">
      <c r="B22" t="s">
        <v>23</v>
      </c>
    </row>
    <row r="23" spans="2:9" ht="15.75" thickBot="1">
      <c r="B23" s="107" t="s">
        <v>24</v>
      </c>
      <c r="C23" s="108"/>
    </row>
  </sheetData>
  <mergeCells count="1">
    <mergeCell ref="B23:C23"/>
  </mergeCells>
  <hyperlinks>
    <hyperlink ref="B23:C23" location="caratula!A1" display="EMPEZAR EL EJERCICIO " xr:uid="{00000000-0004-0000-0600-000000000000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>
                <anchor moveWithCells="1">
                  <from>
                    <xdr:col>6</xdr:col>
                    <xdr:colOff>0</xdr:colOff>
                    <xdr:row>18</xdr:row>
                    <xdr:rowOff>161925</xdr:rowOff>
                  </from>
                  <to>
                    <xdr:col>8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40"/>
  <sheetViews>
    <sheetView workbookViewId="0">
      <selection activeCell="K9" sqref="K9"/>
    </sheetView>
  </sheetViews>
  <sheetFormatPr baseColWidth="10" defaultRowHeight="15"/>
  <cols>
    <col min="1" max="1" width="17" customWidth="1"/>
    <col min="2" max="2" width="25" customWidth="1"/>
    <col min="3" max="3" width="13.28515625" customWidth="1"/>
    <col min="5" max="5" width="18.28515625" customWidth="1"/>
    <col min="11" max="11" width="28.140625" customWidth="1"/>
    <col min="12" max="12" width="18.5703125" customWidth="1"/>
    <col min="14" max="14" width="19.42578125" customWidth="1"/>
    <col min="16" max="16" width="13.28515625" customWidth="1"/>
    <col min="17" max="17" width="13.7109375" customWidth="1"/>
    <col min="18" max="18" width="16.85546875" customWidth="1"/>
    <col min="19" max="19" width="17.28515625" customWidth="1"/>
  </cols>
  <sheetData>
    <row r="2" spans="1:20" ht="17.25">
      <c r="A2" t="s">
        <v>148</v>
      </c>
      <c r="D2" s="106" t="s">
        <v>159</v>
      </c>
      <c r="E2" s="106"/>
      <c r="F2" s="106"/>
      <c r="G2" s="106"/>
      <c r="H2" s="106"/>
    </row>
    <row r="3" spans="1:20">
      <c r="B3" t="s">
        <v>74</v>
      </c>
    </row>
    <row r="4" spans="1:20">
      <c r="D4" s="136"/>
      <c r="E4" s="136"/>
    </row>
    <row r="6" spans="1:20">
      <c r="A6" s="30"/>
      <c r="B6" s="31" t="s">
        <v>103</v>
      </c>
      <c r="C6" s="31"/>
      <c r="D6" s="32"/>
      <c r="E6" s="30"/>
      <c r="F6" s="30"/>
      <c r="G6" s="30"/>
      <c r="H6" s="30"/>
      <c r="I6" s="30"/>
      <c r="J6" s="30"/>
      <c r="K6" s="30"/>
    </row>
    <row r="7" spans="1:20">
      <c r="A7" s="30"/>
      <c r="B7" s="30"/>
      <c r="C7" s="30"/>
      <c r="D7" s="30"/>
      <c r="E7" s="33" t="s">
        <v>104</v>
      </c>
      <c r="F7" s="30"/>
      <c r="G7" s="34" t="s">
        <v>104</v>
      </c>
      <c r="H7" s="35"/>
      <c r="I7" s="36"/>
    </row>
    <row r="8" spans="1:20" ht="15.75" thickBot="1">
      <c r="A8" s="30"/>
      <c r="B8" s="30"/>
      <c r="C8" s="30"/>
      <c r="D8" s="30"/>
      <c r="E8" s="37" t="s">
        <v>105</v>
      </c>
      <c r="F8" s="38" t="s">
        <v>106</v>
      </c>
      <c r="G8" s="39" t="s">
        <v>105</v>
      </c>
      <c r="H8" s="40"/>
      <c r="I8" s="41" t="s">
        <v>107</v>
      </c>
      <c r="S8" s="11" t="s">
        <v>75</v>
      </c>
    </row>
    <row r="9" spans="1:20" ht="16.5" thickTop="1" thickBot="1">
      <c r="A9" s="42" t="s">
        <v>108</v>
      </c>
      <c r="B9" s="43">
        <v>2200</v>
      </c>
      <c r="C9" s="94"/>
      <c r="D9" s="38" t="s">
        <v>109</v>
      </c>
      <c r="E9" s="44" t="s">
        <v>110</v>
      </c>
      <c r="F9" s="38" t="s">
        <v>106</v>
      </c>
      <c r="G9" s="45">
        <v>5500</v>
      </c>
      <c r="H9" s="46" t="s">
        <v>111</v>
      </c>
      <c r="I9" s="47">
        <v>12000</v>
      </c>
      <c r="J9" s="69"/>
      <c r="K9" s="95"/>
      <c r="S9" s="11" t="s">
        <v>76</v>
      </c>
    </row>
    <row r="10" spans="1:20" ht="15.75" thickBot="1">
      <c r="A10" s="30"/>
      <c r="B10" s="48">
        <f>SUM(B11:B15)</f>
        <v>100</v>
      </c>
      <c r="C10" s="48"/>
      <c r="D10" s="49"/>
      <c r="E10" s="37" t="s">
        <v>106</v>
      </c>
      <c r="F10" s="49"/>
      <c r="G10" s="45" t="s">
        <v>106</v>
      </c>
      <c r="H10" s="46"/>
      <c r="I10" s="47"/>
      <c r="J10" s="69"/>
      <c r="K10" s="69"/>
      <c r="Q10" t="s">
        <v>98</v>
      </c>
      <c r="S10" s="11" t="s">
        <v>77</v>
      </c>
    </row>
    <row r="11" spans="1:20" ht="16.5" thickBot="1">
      <c r="A11" s="42" t="s">
        <v>112</v>
      </c>
      <c r="B11" s="43">
        <v>13</v>
      </c>
      <c r="C11" s="94"/>
      <c r="D11" s="38" t="s">
        <v>110</v>
      </c>
      <c r="E11" s="37" t="s">
        <v>113</v>
      </c>
      <c r="F11" s="50">
        <f>(B11*B9)/100</f>
        <v>286</v>
      </c>
      <c r="G11" s="45">
        <v>660</v>
      </c>
      <c r="H11" s="46" t="s">
        <v>111</v>
      </c>
      <c r="I11" s="47">
        <v>3600</v>
      </c>
      <c r="J11" s="94"/>
      <c r="K11" s="95"/>
      <c r="L11" s="29"/>
      <c r="M11" s="8"/>
      <c r="Q11" t="s">
        <v>99</v>
      </c>
      <c r="S11" s="11" t="s">
        <v>78</v>
      </c>
    </row>
    <row r="12" spans="1:20" ht="16.5" thickBot="1">
      <c r="A12" s="42" t="s">
        <v>114</v>
      </c>
      <c r="B12" s="43">
        <v>3</v>
      </c>
      <c r="C12" s="94"/>
      <c r="D12" s="38" t="s">
        <v>110</v>
      </c>
      <c r="E12" s="37" t="s">
        <v>115</v>
      </c>
      <c r="F12" s="50">
        <f>(B12*B9)/100</f>
        <v>66</v>
      </c>
      <c r="G12" s="45">
        <v>110</v>
      </c>
      <c r="H12" s="46" t="s">
        <v>111</v>
      </c>
      <c r="I12" s="47">
        <v>1200</v>
      </c>
      <c r="J12" s="94"/>
      <c r="K12" s="95"/>
      <c r="L12" s="29"/>
      <c r="M12" s="9"/>
      <c r="N12" s="10"/>
      <c r="S12" s="11" t="s">
        <v>79</v>
      </c>
    </row>
    <row r="13" spans="1:20" ht="16.5" thickBot="1">
      <c r="A13" s="42" t="s">
        <v>116</v>
      </c>
      <c r="B13" s="43">
        <v>82</v>
      </c>
      <c r="C13" s="94"/>
      <c r="D13" s="38" t="s">
        <v>110</v>
      </c>
      <c r="E13" s="37" t="s">
        <v>117</v>
      </c>
      <c r="F13" s="50">
        <f>(B13*B9)/100</f>
        <v>1804</v>
      </c>
      <c r="G13" s="45">
        <v>3300</v>
      </c>
      <c r="H13" s="46" t="s">
        <v>111</v>
      </c>
      <c r="I13" s="47">
        <v>9600</v>
      </c>
      <c r="J13" s="94"/>
      <c r="K13" s="95"/>
      <c r="L13" s="29"/>
      <c r="M13" s="9"/>
      <c r="N13" s="10"/>
      <c r="P13" t="s">
        <v>80</v>
      </c>
      <c r="Q13" t="s">
        <v>82</v>
      </c>
      <c r="R13" t="s">
        <v>84</v>
      </c>
      <c r="S13" s="11" t="s">
        <v>86</v>
      </c>
      <c r="T13" t="s">
        <v>88</v>
      </c>
    </row>
    <row r="14" spans="1:20" ht="16.5" thickBot="1">
      <c r="A14" s="42" t="s">
        <v>118</v>
      </c>
      <c r="B14" s="43">
        <v>2</v>
      </c>
      <c r="C14" s="94"/>
      <c r="D14" s="38" t="s">
        <v>110</v>
      </c>
      <c r="E14" s="37" t="s">
        <v>119</v>
      </c>
      <c r="F14" s="50">
        <f>(B14*B9)/100</f>
        <v>44</v>
      </c>
      <c r="G14" s="45">
        <v>110</v>
      </c>
      <c r="H14" s="46" t="s">
        <v>111</v>
      </c>
      <c r="I14" s="47">
        <v>960</v>
      </c>
      <c r="J14" s="94"/>
      <c r="K14" s="95"/>
      <c r="L14" s="29"/>
      <c r="M14" s="9"/>
      <c r="N14" s="10"/>
      <c r="P14" t="s">
        <v>81</v>
      </c>
      <c r="Q14" t="s">
        <v>83</v>
      </c>
      <c r="R14" t="s">
        <v>85</v>
      </c>
      <c r="S14" s="11" t="s">
        <v>87</v>
      </c>
      <c r="T14" t="s">
        <v>89</v>
      </c>
    </row>
    <row r="15" spans="1:20" ht="16.5" thickBot="1">
      <c r="A15" s="42" t="s">
        <v>120</v>
      </c>
      <c r="B15" s="43">
        <v>0</v>
      </c>
      <c r="C15" s="94"/>
      <c r="D15" s="38" t="s">
        <v>110</v>
      </c>
      <c r="E15" s="37" t="s">
        <v>121</v>
      </c>
      <c r="F15" s="50">
        <f>(B15*B9)/100</f>
        <v>0</v>
      </c>
      <c r="G15" s="45">
        <f>40*0</f>
        <v>0</v>
      </c>
      <c r="H15" s="46" t="s">
        <v>111</v>
      </c>
      <c r="I15" s="47">
        <v>120</v>
      </c>
      <c r="J15" s="94"/>
      <c r="K15" s="95"/>
      <c r="L15" s="29"/>
      <c r="M15" s="9"/>
    </row>
    <row r="16" spans="1:20" ht="16.5" thickBot="1">
      <c r="A16" s="30"/>
      <c r="B16" s="50"/>
      <c r="C16" s="50"/>
      <c r="D16" s="49"/>
      <c r="E16" s="37"/>
      <c r="F16" s="50"/>
      <c r="G16" s="45"/>
      <c r="H16" s="46"/>
      <c r="I16" s="47"/>
      <c r="J16" s="69"/>
      <c r="K16" s="69"/>
      <c r="M16" s="9"/>
    </row>
    <row r="17" spans="1:21" ht="16.5" thickBot="1">
      <c r="A17" s="42" t="s">
        <v>122</v>
      </c>
      <c r="B17" s="43">
        <v>0</v>
      </c>
      <c r="C17" s="94"/>
      <c r="D17" s="38" t="s">
        <v>110</v>
      </c>
      <c r="E17" s="37" t="s">
        <v>123</v>
      </c>
      <c r="F17" s="50">
        <f>(B17*B9)/100</f>
        <v>0</v>
      </c>
      <c r="G17" s="45">
        <v>0</v>
      </c>
      <c r="H17" s="46"/>
      <c r="I17" s="47"/>
      <c r="J17" s="94"/>
      <c r="K17" s="95"/>
      <c r="M17" s="9"/>
    </row>
    <row r="18" spans="1:21" ht="15.75" thickBot="1">
      <c r="A18" s="42" t="s">
        <v>124</v>
      </c>
      <c r="B18" s="43">
        <v>0</v>
      </c>
      <c r="C18" s="94"/>
      <c r="D18" s="38" t="s">
        <v>110</v>
      </c>
      <c r="E18" s="37" t="s">
        <v>123</v>
      </c>
      <c r="F18" s="50">
        <f>(B18*B9)/100</f>
        <v>0</v>
      </c>
      <c r="G18" s="45">
        <v>0</v>
      </c>
      <c r="H18" s="46"/>
      <c r="I18" s="47"/>
      <c r="J18" s="94"/>
      <c r="K18" s="95"/>
    </row>
    <row r="19" spans="1:21" ht="15.75" thickBot="1">
      <c r="A19" s="42" t="s">
        <v>125</v>
      </c>
      <c r="B19" s="43">
        <v>16</v>
      </c>
      <c r="C19" s="94"/>
      <c r="D19" s="38" t="s">
        <v>110</v>
      </c>
      <c r="E19" s="37" t="s">
        <v>126</v>
      </c>
      <c r="F19" s="50">
        <f>(B19*B9)/100</f>
        <v>352</v>
      </c>
      <c r="G19" s="45">
        <v>0</v>
      </c>
      <c r="H19" s="46" t="s">
        <v>111</v>
      </c>
      <c r="I19" s="47">
        <v>480</v>
      </c>
      <c r="J19" s="94"/>
      <c r="K19" s="95"/>
      <c r="P19" t="s">
        <v>90</v>
      </c>
      <c r="S19" t="s">
        <v>142</v>
      </c>
      <c r="U19" t="s">
        <v>144</v>
      </c>
    </row>
    <row r="20" spans="1:21" ht="15.75" thickBot="1">
      <c r="A20" s="42" t="s">
        <v>127</v>
      </c>
      <c r="B20" s="43">
        <v>67</v>
      </c>
      <c r="C20" s="94"/>
      <c r="D20" s="38" t="s">
        <v>110</v>
      </c>
      <c r="E20" s="51" t="s">
        <v>128</v>
      </c>
      <c r="F20" s="50">
        <f>(B20*B9)/100</f>
        <v>1474</v>
      </c>
      <c r="G20" s="45">
        <v>3300</v>
      </c>
      <c r="H20" s="46" t="s">
        <v>111</v>
      </c>
      <c r="I20" s="47">
        <v>9240</v>
      </c>
      <c r="J20" s="94"/>
      <c r="K20" s="95"/>
      <c r="P20" t="s">
        <v>91</v>
      </c>
      <c r="S20" t="s">
        <v>143</v>
      </c>
      <c r="U20" t="s">
        <v>145</v>
      </c>
    </row>
    <row r="21" spans="1:21" ht="15.75" thickBot="1">
      <c r="A21" s="30" t="s">
        <v>129</v>
      </c>
      <c r="B21" s="38">
        <v>0</v>
      </c>
      <c r="C21" s="94"/>
      <c r="D21" s="38" t="s">
        <v>110</v>
      </c>
      <c r="E21" s="52">
        <v>0</v>
      </c>
      <c r="F21" s="49"/>
      <c r="G21" s="45"/>
      <c r="H21" s="46"/>
      <c r="I21" s="53"/>
      <c r="J21" s="94"/>
      <c r="K21" s="95"/>
      <c r="P21" t="s">
        <v>92</v>
      </c>
    </row>
    <row r="22" spans="1:21" ht="15.75" thickBot="1">
      <c r="A22" s="49"/>
      <c r="B22" s="54" t="s">
        <v>130</v>
      </c>
      <c r="C22" s="54"/>
      <c r="D22" s="55">
        <v>250000</v>
      </c>
      <c r="E22" s="38" t="s">
        <v>106</v>
      </c>
      <c r="F22" s="38" t="s">
        <v>109</v>
      </c>
      <c r="G22" s="56">
        <v>200000</v>
      </c>
      <c r="H22" s="46" t="s">
        <v>111</v>
      </c>
      <c r="I22" s="57">
        <v>500000</v>
      </c>
      <c r="J22" s="94"/>
      <c r="K22" s="96"/>
    </row>
    <row r="23" spans="1:21" ht="15.75" thickBot="1">
      <c r="A23" s="49"/>
      <c r="B23" s="54" t="s">
        <v>131</v>
      </c>
      <c r="C23" s="54"/>
      <c r="D23" s="38"/>
      <c r="E23" s="49">
        <v>8</v>
      </c>
      <c r="F23" s="49" t="s">
        <v>132</v>
      </c>
      <c r="G23" s="45" t="s">
        <v>133</v>
      </c>
      <c r="H23" s="46"/>
      <c r="I23" s="53" t="s">
        <v>132</v>
      </c>
      <c r="J23" s="94"/>
      <c r="S23" t="s">
        <v>146</v>
      </c>
    </row>
    <row r="24" spans="1:21" ht="16.5" thickBot="1">
      <c r="A24" s="49"/>
      <c r="B24" s="54" t="s">
        <v>134</v>
      </c>
      <c r="C24" s="54"/>
      <c r="D24" s="58"/>
      <c r="E24" s="59">
        <v>0.1</v>
      </c>
      <c r="F24" s="49" t="s">
        <v>110</v>
      </c>
      <c r="G24" s="51" t="s">
        <v>135</v>
      </c>
      <c r="H24" s="60"/>
      <c r="I24" s="61" t="s">
        <v>136</v>
      </c>
      <c r="J24" s="94"/>
      <c r="K24" s="29"/>
      <c r="S24" t="s">
        <v>147</v>
      </c>
      <c r="U24" s="8" t="s">
        <v>25</v>
      </c>
    </row>
    <row r="25" spans="1:21" ht="15.75">
      <c r="A25" s="62" t="s">
        <v>137</v>
      </c>
      <c r="B25" s="63"/>
      <c r="C25" s="63"/>
      <c r="D25" s="64"/>
      <c r="E25" s="49"/>
      <c r="F25" s="49"/>
      <c r="U25" s="9" t="s">
        <v>192</v>
      </c>
    </row>
    <row r="26" spans="1:21" ht="15.75">
      <c r="A26" s="137" t="s">
        <v>138</v>
      </c>
      <c r="B26" s="138"/>
      <c r="C26" s="68"/>
      <c r="D26" s="139"/>
      <c r="E26" s="139"/>
      <c r="F26" s="139"/>
      <c r="G26" s="139"/>
      <c r="H26" s="139"/>
      <c r="I26" s="140"/>
      <c r="J26" s="65"/>
      <c r="K26" s="65"/>
      <c r="U26" s="9" t="s">
        <v>26</v>
      </c>
    </row>
    <row r="27" spans="1:21" ht="15.75">
      <c r="A27" s="141" t="s">
        <v>106</v>
      </c>
      <c r="B27" s="142"/>
      <c r="C27" s="142"/>
      <c r="D27" s="142"/>
      <c r="E27" s="142"/>
      <c r="F27" s="142"/>
      <c r="G27" s="142"/>
      <c r="H27" s="142"/>
      <c r="I27" s="143"/>
      <c r="J27" s="65"/>
      <c r="K27" s="65"/>
      <c r="U27" s="9" t="s">
        <v>28</v>
      </c>
    </row>
    <row r="28" spans="1:21" ht="15.75">
      <c r="A28" s="137" t="s">
        <v>140</v>
      </c>
      <c r="B28" s="138"/>
      <c r="C28" s="68"/>
      <c r="D28" s="144"/>
      <c r="E28" s="144"/>
      <c r="F28" s="144"/>
      <c r="G28" s="144"/>
      <c r="H28" s="144"/>
      <c r="I28" s="145"/>
      <c r="J28" s="66"/>
      <c r="K28" s="66"/>
      <c r="U28" s="9" t="s">
        <v>30</v>
      </c>
    </row>
    <row r="29" spans="1:21" ht="15.75">
      <c r="A29" s="146"/>
      <c r="B29" s="147"/>
      <c r="C29" s="147"/>
      <c r="D29" s="147"/>
      <c r="E29" s="147"/>
      <c r="F29" s="147"/>
      <c r="G29" s="147"/>
      <c r="H29" s="147"/>
      <c r="I29" s="148"/>
      <c r="J29" s="38"/>
      <c r="K29" s="38"/>
      <c r="U29" s="9" t="s">
        <v>191</v>
      </c>
    </row>
    <row r="30" spans="1:21" ht="15.75">
      <c r="U30" s="9" t="s">
        <v>27</v>
      </c>
    </row>
    <row r="31" spans="1:21" ht="16.5" thickBot="1">
      <c r="U31" s="9" t="s">
        <v>29</v>
      </c>
    </row>
    <row r="32" spans="1:21" ht="16.5" thickBot="1">
      <c r="L32" s="107" t="s">
        <v>100</v>
      </c>
      <c r="M32" s="108"/>
      <c r="U32" s="9" t="s">
        <v>31</v>
      </c>
    </row>
    <row r="40" spans="2:8">
      <c r="B40">
        <v>3</v>
      </c>
      <c r="H40">
        <v>2</v>
      </c>
    </row>
  </sheetData>
  <mergeCells count="9">
    <mergeCell ref="A29:I29"/>
    <mergeCell ref="L32:M32"/>
    <mergeCell ref="D2:H2"/>
    <mergeCell ref="D4:E4"/>
    <mergeCell ref="A26:B26"/>
    <mergeCell ref="D26:I26"/>
    <mergeCell ref="A27:I27"/>
    <mergeCell ref="A28:B28"/>
    <mergeCell ref="D28:I28"/>
  </mergeCells>
  <conditionalFormatting sqref="B10:C10">
    <cfRule type="cellIs" dxfId="0" priority="1" stopIfTrue="1" operator="notEqual">
      <formula>100</formula>
    </cfRule>
  </conditionalFormatting>
  <dataValidations count="11">
    <dataValidation type="list" allowBlank="1" showInputMessage="1" showErrorMessage="1" sqref="C9 C11:C15 C17:C21 J11:J15 J17:J24" xr:uid="{23F879D2-E568-49E0-8A08-6D0ADD2A07E5}">
      <formula1>$U$24:$U$33</formula1>
    </dataValidation>
    <dataValidation type="list" allowBlank="1" showInputMessage="1" showErrorMessage="1" sqref="K9" xr:uid="{DE0960AE-F9CA-4166-B494-ED31D392B3C9}">
      <formula1>$S$7:$S$12</formula1>
    </dataValidation>
    <dataValidation type="list" allowBlank="1" showInputMessage="1" showErrorMessage="1" sqref="K11" xr:uid="{A19EEB38-7CAB-4284-8FA3-41E746EB7F1D}">
      <formula1>$P$13:$P$15</formula1>
    </dataValidation>
    <dataValidation type="list" allowBlank="1" showInputMessage="1" showErrorMessage="1" sqref="K12" xr:uid="{6211C990-E4AF-4A5D-B665-BB053742EFD1}">
      <formula1>$R$13:$R$15</formula1>
    </dataValidation>
    <dataValidation type="list" allowBlank="1" showInputMessage="1" showErrorMessage="1" sqref="K13" xr:uid="{B6DABE05-3F14-4D77-AD54-47287A0C4826}">
      <formula1>$Q$13:$Q$15</formula1>
    </dataValidation>
    <dataValidation type="list" allowBlank="1" showInputMessage="1" showErrorMessage="1" sqref="K14" xr:uid="{56D2568A-0092-4578-8B2C-534D72BF2ED6}">
      <formula1>$S$13:$S$15</formula1>
    </dataValidation>
    <dataValidation type="list" allowBlank="1" showInputMessage="1" showErrorMessage="1" sqref="K15" xr:uid="{2E6BD722-201A-480C-B5AE-45CAFA860876}">
      <formula1>$Q$9:$Q$11</formula1>
    </dataValidation>
    <dataValidation type="list" allowBlank="1" showInputMessage="1" showErrorMessage="1" sqref="L11:L15" xr:uid="{FCB7B211-7CCF-4A76-80C9-7F0B6C25BCDF}">
      <formula1>$T$12:$T$14</formula1>
    </dataValidation>
    <dataValidation type="list" allowBlank="1" showInputMessage="1" showErrorMessage="1" sqref="K17:K21" xr:uid="{48283675-DA0D-4892-8A6C-6C469B03C71F}">
      <formula1>$P$19:$P$22</formula1>
    </dataValidation>
    <dataValidation type="list" allowBlank="1" showInputMessage="1" showErrorMessage="1" sqref="K22" xr:uid="{69A44463-9233-4AE1-ADEE-D9B0B0FC65D7}">
      <formula1>$S$18:$S$20</formula1>
    </dataValidation>
    <dataValidation type="list" allowBlank="1" showInputMessage="1" showErrorMessage="1" sqref="K24" xr:uid="{B4C967A8-785E-432C-AA8F-86BE92D011E1}">
      <formula1>$S$23:$S$25</formula1>
    </dataValidation>
  </dataValidations>
  <hyperlinks>
    <hyperlink ref="L32:M32" location="'CASO 3 HC'!A1" display="IR A LA SIGUIENTE FAS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J40"/>
  <sheetViews>
    <sheetView topLeftCell="A5" workbookViewId="0">
      <selection activeCell="C40" sqref="C40:D40"/>
    </sheetView>
  </sheetViews>
  <sheetFormatPr baseColWidth="10" defaultRowHeight="15"/>
  <cols>
    <col min="2" max="2" width="22.28515625" customWidth="1"/>
    <col min="4" max="4" width="22" customWidth="1"/>
    <col min="6" max="6" width="23.140625" customWidth="1"/>
    <col min="10" max="10" width="23.5703125" customWidth="1"/>
  </cols>
  <sheetData>
    <row r="2" spans="2:8">
      <c r="B2" s="11" t="s">
        <v>148</v>
      </c>
    </row>
    <row r="3" spans="2:8">
      <c r="C3" s="67" t="s">
        <v>35</v>
      </c>
      <c r="D3" s="70"/>
      <c r="E3" s="68" t="s">
        <v>149</v>
      </c>
      <c r="F3" s="71">
        <v>7701</v>
      </c>
      <c r="G3" s="72" t="s">
        <v>106</v>
      </c>
      <c r="H3" s="73" t="s">
        <v>106</v>
      </c>
    </row>
    <row r="4" spans="2:8">
      <c r="C4" s="74" t="s">
        <v>161</v>
      </c>
      <c r="D4" s="75"/>
      <c r="E4" s="76" t="s">
        <v>160</v>
      </c>
      <c r="F4" s="49"/>
      <c r="G4" s="76"/>
      <c r="H4" s="77"/>
    </row>
    <row r="5" spans="2:8">
      <c r="C5" s="78" t="s">
        <v>162</v>
      </c>
      <c r="D5" s="79"/>
      <c r="E5" s="80" t="s">
        <v>40</v>
      </c>
      <c r="F5" s="81"/>
      <c r="G5" s="80"/>
      <c r="H5" s="82"/>
    </row>
    <row r="7" spans="2:8">
      <c r="B7" s="11" t="s">
        <v>193</v>
      </c>
    </row>
    <row r="8" spans="2:8">
      <c r="B8" s="11" t="s">
        <v>194</v>
      </c>
    </row>
    <row r="11" spans="2:8">
      <c r="B11" t="s">
        <v>163</v>
      </c>
    </row>
    <row r="13" spans="2:8">
      <c r="B13" t="s">
        <v>155</v>
      </c>
    </row>
    <row r="14" spans="2:8">
      <c r="B14" t="s">
        <v>164</v>
      </c>
    </row>
    <row r="15" spans="2:8">
      <c r="B15" t="s">
        <v>165</v>
      </c>
    </row>
    <row r="16" spans="2:8" ht="15.75" thickBot="1">
      <c r="B16" t="s">
        <v>46</v>
      </c>
    </row>
    <row r="17" spans="1:10">
      <c r="B17" s="14" t="s">
        <v>47</v>
      </c>
      <c r="C17" s="11"/>
      <c r="D17" s="14" t="s">
        <v>48</v>
      </c>
      <c r="E17" s="11"/>
      <c r="F17" s="14" t="s">
        <v>49</v>
      </c>
      <c r="I17" t="s">
        <v>189</v>
      </c>
    </row>
    <row r="18" spans="1:10">
      <c r="A18">
        <v>1</v>
      </c>
      <c r="B18" s="15"/>
      <c r="C18" s="16" t="s">
        <v>50</v>
      </c>
      <c r="D18" s="15"/>
      <c r="E18" s="16" t="s">
        <v>51</v>
      </c>
      <c r="F18" s="15"/>
      <c r="I18" t="s">
        <v>159</v>
      </c>
    </row>
    <row r="19" spans="1:10">
      <c r="A19">
        <v>2</v>
      </c>
      <c r="B19" s="15"/>
      <c r="C19" s="16" t="s">
        <v>52</v>
      </c>
      <c r="D19" s="15"/>
      <c r="E19" s="16" t="s">
        <v>53</v>
      </c>
      <c r="F19" s="15"/>
    </row>
    <row r="20" spans="1:10">
      <c r="A20">
        <v>3</v>
      </c>
      <c r="B20" s="15"/>
      <c r="C20" s="16" t="s">
        <v>54</v>
      </c>
      <c r="D20" s="15"/>
      <c r="E20" s="16" t="s">
        <v>55</v>
      </c>
      <c r="F20" s="15"/>
    </row>
    <row r="21" spans="1:10">
      <c r="A21">
        <v>4</v>
      </c>
      <c r="B21" s="15"/>
      <c r="C21" s="16" t="s">
        <v>56</v>
      </c>
      <c r="D21" s="15"/>
      <c r="E21" s="16" t="s">
        <v>57</v>
      </c>
      <c r="F21" s="15"/>
    </row>
    <row r="22" spans="1:10">
      <c r="A22">
        <v>5</v>
      </c>
      <c r="B22" s="15"/>
      <c r="C22" s="16" t="s">
        <v>58</v>
      </c>
      <c r="D22" s="15"/>
      <c r="E22" s="16" t="s">
        <v>59</v>
      </c>
      <c r="F22" s="15"/>
    </row>
    <row r="23" spans="1:10" ht="15.75" thickBot="1">
      <c r="A23">
        <v>6</v>
      </c>
      <c r="B23" s="15"/>
      <c r="C23" s="16" t="s">
        <v>60</v>
      </c>
      <c r="D23" s="15"/>
      <c r="E23" s="16" t="s">
        <v>61</v>
      </c>
      <c r="F23" s="15"/>
    </row>
    <row r="24" spans="1:10">
      <c r="A24">
        <v>7</v>
      </c>
      <c r="B24" s="15"/>
      <c r="C24" s="16" t="s">
        <v>62</v>
      </c>
      <c r="D24" s="15"/>
      <c r="E24" s="16" t="s">
        <v>63</v>
      </c>
      <c r="F24" s="15"/>
      <c r="H24" s="17" t="s">
        <v>157</v>
      </c>
      <c r="I24" s="18"/>
      <c r="J24" s="19"/>
    </row>
    <row r="25" spans="1:10" ht="15.75" thickBot="1">
      <c r="A25">
        <v>8</v>
      </c>
      <c r="B25" s="20"/>
      <c r="C25" s="16" t="s">
        <v>65</v>
      </c>
      <c r="D25" s="20"/>
      <c r="E25" s="16" t="s">
        <v>66</v>
      </c>
      <c r="F25" s="20"/>
      <c r="H25" s="21" t="s">
        <v>67</v>
      </c>
      <c r="I25" s="22"/>
      <c r="J25" s="23"/>
    </row>
    <row r="26" spans="1:10">
      <c r="H26" s="24" t="s">
        <v>68</v>
      </c>
      <c r="I26" s="24" t="s">
        <v>68</v>
      </c>
      <c r="J26" s="19" t="s">
        <v>69</v>
      </c>
    </row>
    <row r="27" spans="1:10" ht="15.75" thickBot="1">
      <c r="B27" s="116" t="s">
        <v>93</v>
      </c>
      <c r="C27" s="116"/>
      <c r="D27" s="116"/>
      <c r="E27" s="116"/>
      <c r="F27" s="116"/>
      <c r="G27" s="149"/>
      <c r="H27" s="25" t="s">
        <v>70</v>
      </c>
      <c r="I27" s="25" t="s">
        <v>71</v>
      </c>
      <c r="J27" s="26" t="s">
        <v>72</v>
      </c>
    </row>
    <row r="28" spans="1:10">
      <c r="B28" s="124" t="s">
        <v>94</v>
      </c>
      <c r="C28" s="117"/>
      <c r="D28" s="118"/>
      <c r="E28" s="117"/>
      <c r="F28" s="118"/>
      <c r="H28" s="112"/>
      <c r="I28" s="112"/>
      <c r="J28" s="112"/>
    </row>
    <row r="29" spans="1:10" ht="15.75" thickBot="1">
      <c r="B29" s="125"/>
      <c r="C29" s="119"/>
      <c r="D29" s="120"/>
      <c r="E29" s="119"/>
      <c r="F29" s="120"/>
      <c r="H29" s="113"/>
      <c r="I29" s="113"/>
      <c r="J29" s="113"/>
    </row>
    <row r="30" spans="1:10">
      <c r="B30" s="126" t="s">
        <v>95</v>
      </c>
      <c r="C30" s="117"/>
      <c r="D30" s="118"/>
      <c r="E30" s="117"/>
      <c r="F30" s="118"/>
      <c r="H30" s="112"/>
      <c r="I30" s="112"/>
      <c r="J30" s="112"/>
    </row>
    <row r="31" spans="1:10" ht="15.75" thickBot="1">
      <c r="B31" s="127"/>
      <c r="C31" s="119"/>
      <c r="D31" s="120"/>
      <c r="E31" s="119"/>
      <c r="F31" s="120"/>
      <c r="H31" s="113"/>
      <c r="I31" s="113"/>
      <c r="J31" s="113"/>
    </row>
    <row r="32" spans="1:10">
      <c r="B32" s="124" t="s">
        <v>96</v>
      </c>
      <c r="C32" s="117"/>
      <c r="D32" s="118"/>
      <c r="E32" s="117"/>
      <c r="F32" s="118"/>
      <c r="H32" s="112"/>
      <c r="I32" s="112"/>
      <c r="J32" s="112"/>
    </row>
    <row r="33" spans="2:10" ht="15.75" thickBot="1">
      <c r="B33" s="125"/>
      <c r="C33" s="119"/>
      <c r="D33" s="120"/>
      <c r="E33" s="119"/>
      <c r="F33" s="120"/>
      <c r="H33" s="113"/>
      <c r="I33" s="113"/>
      <c r="J33" s="113"/>
    </row>
    <row r="34" spans="2:10" ht="27" customHeight="1" thickBot="1">
      <c r="B34" s="29" t="s">
        <v>97</v>
      </c>
      <c r="C34" s="134"/>
      <c r="D34" s="135"/>
      <c r="E34" s="134"/>
      <c r="F34" s="135"/>
      <c r="H34" s="27"/>
      <c r="I34" s="27"/>
      <c r="J34" s="27"/>
    </row>
    <row r="35" spans="2:10">
      <c r="B35" s="28" t="s">
        <v>141</v>
      </c>
      <c r="C35" s="28"/>
      <c r="D35" s="28"/>
      <c r="E35" s="28"/>
      <c r="F35" s="28"/>
    </row>
    <row r="36" spans="2:10">
      <c r="B36" s="121"/>
      <c r="C36" s="121"/>
      <c r="D36" s="121"/>
      <c r="E36" s="121"/>
      <c r="F36" s="121"/>
    </row>
    <row r="37" spans="2:10">
      <c r="B37" s="121"/>
      <c r="C37" s="121"/>
      <c r="D37" s="121"/>
      <c r="E37" s="121"/>
      <c r="F37" s="121"/>
    </row>
    <row r="39" spans="2:10" ht="15.75" thickBot="1"/>
    <row r="40" spans="2:10" ht="15.75" thickBot="1">
      <c r="C40" s="122" t="s">
        <v>73</v>
      </c>
      <c r="D40" s="123"/>
    </row>
  </sheetData>
  <mergeCells count="23">
    <mergeCell ref="B27:G27"/>
    <mergeCell ref="B28:B29"/>
    <mergeCell ref="C28:D29"/>
    <mergeCell ref="E28:F29"/>
    <mergeCell ref="H28:H29"/>
    <mergeCell ref="H32:H33"/>
    <mergeCell ref="I32:I33"/>
    <mergeCell ref="J32:J33"/>
    <mergeCell ref="J28:J29"/>
    <mergeCell ref="B30:B31"/>
    <mergeCell ref="C30:D31"/>
    <mergeCell ref="E30:F31"/>
    <mergeCell ref="H30:H31"/>
    <mergeCell ref="I30:I31"/>
    <mergeCell ref="J30:J31"/>
    <mergeCell ref="I28:I29"/>
    <mergeCell ref="C34:D34"/>
    <mergeCell ref="E34:F34"/>
    <mergeCell ref="B36:F37"/>
    <mergeCell ref="C40:D40"/>
    <mergeCell ref="B32:B33"/>
    <mergeCell ref="C32:D33"/>
    <mergeCell ref="E32:F33"/>
  </mergeCells>
  <hyperlinks>
    <hyperlink ref="C40:D40" location="caratula!A1" display="REGRESAR AL MENÚ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caratula</vt:lpstr>
      <vt:lpstr>CASO 1 BH</vt:lpstr>
      <vt:lpstr>REPASO</vt:lpstr>
      <vt:lpstr>CASO 1 HC</vt:lpstr>
      <vt:lpstr>CASO 2 BH</vt:lpstr>
      <vt:lpstr>CASO 2 HC</vt:lpstr>
      <vt:lpstr>INSTRUCCIONES</vt:lpstr>
      <vt:lpstr>CASO 3 BH</vt:lpstr>
      <vt:lpstr>CASO 3 HC</vt:lpstr>
      <vt:lpstr>MECANISMOS</vt:lpstr>
      <vt:lpstr>SI</vt:lpstr>
      <vt:lpstr>NO</vt:lpstr>
      <vt:lpstr>FIN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Valdivia A</dc:creator>
  <cp:lastModifiedBy>Dr Valdivia</cp:lastModifiedBy>
  <dcterms:created xsi:type="dcterms:W3CDTF">2017-10-21T02:57:47Z</dcterms:created>
  <dcterms:modified xsi:type="dcterms:W3CDTF">2024-05-03T04:02:48Z</dcterms:modified>
</cp:coreProperties>
</file>